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CDBPort2\Desktop\"/>
    </mc:Choice>
  </mc:AlternateContent>
  <bookViews>
    <workbookView xWindow="0" yWindow="0" windowWidth="23040" windowHeight="9195"/>
  </bookViews>
  <sheets>
    <sheet name="A. Page de garde" sheetId="1" r:id="rId1"/>
    <sheet name="B. Avertissements" sheetId="3" r:id="rId2"/>
    <sheet name="C. Informations générales" sheetId="18" r:id="rId3"/>
    <sheet name="D. Activités" sheetId="30" r:id="rId4"/>
    <sheet name="E. Synthèse du contrôle" sheetId="2" r:id="rId5"/>
    <sheet name="E. Détails par thématique" sheetId="21" r:id="rId6"/>
    <sheet name="F. Documents produits" sheetId="32" r:id="rId7"/>
    <sheet name="I. CARPA" sheetId="22" r:id="rId8"/>
    <sheet name="II. Classification_cartographie" sheetId="23" r:id="rId9"/>
    <sheet name="III. Procédures" sheetId="24" r:id="rId10"/>
    <sheet name="IV. Veille documentaire" sheetId="25" r:id="rId11"/>
    <sheet name="V. Formation" sheetId="26" r:id="rId12"/>
    <sheet name="VI. Organisation du cabinet" sheetId="27" r:id="rId13"/>
    <sheet name="VII. Contrôle interne" sheetId="28" r:id="rId14"/>
    <sheet name="Données" sheetId="20" state="hidden"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 i="32" l="1"/>
  <c r="H12" i="28" l="1"/>
  <c r="H10" i="28"/>
  <c r="H10" i="25"/>
  <c r="H14" i="21" s="1"/>
  <c r="H18" i="21"/>
  <c r="E18" i="21" s="1"/>
  <c r="H20" i="27"/>
  <c r="H18" i="27"/>
  <c r="H16" i="27"/>
  <c r="H14" i="27"/>
  <c r="H12" i="27"/>
  <c r="H10" i="27"/>
  <c r="H16" i="21"/>
  <c r="E16" i="21" s="1"/>
  <c r="H10" i="26"/>
  <c r="H20" i="24"/>
  <c r="H18" i="24"/>
  <c r="H16" i="24"/>
  <c r="H14" i="24"/>
  <c r="H12" i="24"/>
  <c r="H10" i="24"/>
  <c r="H8" i="23"/>
  <c r="H9" i="22"/>
  <c r="H8" i="21" s="1"/>
  <c r="E8" i="21" s="1"/>
  <c r="H18" i="23"/>
  <c r="H10" i="23"/>
  <c r="H16" i="23"/>
  <c r="H14" i="23"/>
  <c r="H12" i="23"/>
  <c r="H22" i="30"/>
  <c r="H20" i="30"/>
  <c r="H18" i="30"/>
  <c r="H16" i="30"/>
  <c r="H14" i="30"/>
  <c r="H12" i="30"/>
  <c r="H10" i="30"/>
  <c r="H8" i="30"/>
  <c r="H13" i="28" l="1"/>
  <c r="H20" i="21" s="1"/>
  <c r="E20" i="21" s="1"/>
  <c r="E14" i="21"/>
  <c r="H21" i="27"/>
  <c r="H21" i="24"/>
  <c r="H12" i="21" s="1"/>
  <c r="H19" i="23"/>
  <c r="H10" i="21" s="1"/>
  <c r="E10" i="21" s="1"/>
  <c r="H23" i="30"/>
  <c r="F33" i="18" s="1"/>
  <c r="E12" i="21" l="1"/>
  <c r="H7" i="2"/>
  <c r="E7" i="2" s="1"/>
</calcChain>
</file>

<file path=xl/sharedStrings.xml><?xml version="1.0" encoding="utf-8"?>
<sst xmlns="http://schemas.openxmlformats.org/spreadsheetml/2006/main" count="473" uniqueCount="402">
  <si>
    <t>Kit méthodologique de contrôle des dispositifs de Lutte contre le Blanchiment de capitaux et le Financement du Terrorisme (LCB-FT) mis en œuvre par les avocats</t>
  </si>
  <si>
    <t>Avertissements &amp; informations</t>
  </si>
  <si>
    <t>Observations</t>
  </si>
  <si>
    <t xml:space="preserve">Participation au nom et pour le compte du client à toute transaction financière ou immobilière ou action en qualité de fiduciaire </t>
  </si>
  <si>
    <t>Achat ou vente de biens immeubles ou de fonds de commerce</t>
  </si>
  <si>
    <t>Gestion de fonds, titres ou autres actifs appartement au client</t>
  </si>
  <si>
    <t>Ouverture de comptes bancaires, d'épargne ou de titres ou de contrats d'assurance</t>
  </si>
  <si>
    <t>Organisation des apports nécessaires à la création des sociétés</t>
  </si>
  <si>
    <t>Constitution, gestion ou direction des sociétés</t>
  </si>
  <si>
    <t>Constitution, gestion ou direction de fudicies, régies par les articles 2011 à 2031 du Code civil ou de toute autre structure similaire de droit étranger</t>
  </si>
  <si>
    <t>Constitution ou gestion de fonds de dotation</t>
  </si>
  <si>
    <t>Date du contrôle</t>
  </si>
  <si>
    <t>Adresse du cabinet contrôlé</t>
  </si>
  <si>
    <t>Au sein du cabinet, existe-t-il des politiques, procédures ou tout autre document formalisé couvrant les thématiques suivantes :</t>
  </si>
  <si>
    <t>Les mesures de vigilance à appliquer dans le cadre de l'entrée et de la poursuite de la relation d'affaires (CMF, art. L. 561-5 s.)</t>
  </si>
  <si>
    <t>Le processus de déclaration de soupçon (CMF, art. L. 561-15)</t>
  </si>
  <si>
    <t>Le dispositif de contrôle interne (CMF, art. L. 561-32)</t>
  </si>
  <si>
    <t xml:space="preserve">Existe-t-il, au sein du cabinet contrôlé, un dispositif de veille documentaire transmettant aux membres du personnel les informations pertinentes en matière de Lutte contre le blanchiment de capitaux et le financement du terrorisme ? </t>
  </si>
  <si>
    <t>Des avocats (associés, collaborateurs ou salariés) ou membres du personnel non-avocats sont-ils spécifiquement en charge des fonctions suivantes ?</t>
  </si>
  <si>
    <t>Responsable du dispositif de LCB-FT</t>
  </si>
  <si>
    <t>Déclaration de soupçon</t>
  </si>
  <si>
    <t>Contrôle interne (permanent et périodique)</t>
  </si>
  <si>
    <t>Veille documentaire</t>
  </si>
  <si>
    <t>Formation</t>
  </si>
  <si>
    <t>Echange d'informations</t>
  </si>
  <si>
    <t xml:space="preserve">Existe-t-il, au sein du cabinet contrôlé : </t>
  </si>
  <si>
    <t>Informations générales</t>
  </si>
  <si>
    <t>Nom du cabine contrôlé</t>
  </si>
  <si>
    <t>Ville</t>
  </si>
  <si>
    <t>Département</t>
  </si>
  <si>
    <t>Structure du cabinet contrôlé</t>
  </si>
  <si>
    <t>Nombre d'avocats (associés et collaborateurs)</t>
  </si>
  <si>
    <t>Mail</t>
  </si>
  <si>
    <t>Téléphone fixe</t>
  </si>
  <si>
    <t>Téléphone portable</t>
  </si>
  <si>
    <t>Structure d'activités</t>
  </si>
  <si>
    <t>AARPI-Association d'Avocats à Responsabilité Professionnelle Individuelle</t>
  </si>
  <si>
    <t>Association d'avocats</t>
  </si>
  <si>
    <t>EURL-Entreprise Unipersonnelle à Responsabilité Limitée</t>
  </si>
  <si>
    <t>Exercice à titre individuel/société de fait</t>
  </si>
  <si>
    <t>LLP-Limited Liability Partnership</t>
  </si>
  <si>
    <t>Partnership</t>
  </si>
  <si>
    <t>SA-Société Anonyme</t>
  </si>
  <si>
    <t>SARL-Société à Responsabilité Limitée</t>
  </si>
  <si>
    <t>SAS-Société par Actions Simpliée</t>
  </si>
  <si>
    <t>SCP- Société Civile Professionnelle</t>
  </si>
  <si>
    <t>SELAFA- Société d'Exercice Libéral à Forme Anonyme</t>
  </si>
  <si>
    <t>SELARL - Société d'Exercice Libéral par Actions Simplifiée</t>
  </si>
  <si>
    <t>SELCA- Société d'Exercice Libéral en Commandite par Actions</t>
  </si>
  <si>
    <t>SELEURL - Société d'Exercice Libéral Unipersonnelle</t>
  </si>
  <si>
    <t>Société en participation</t>
  </si>
  <si>
    <t>Autre</t>
  </si>
  <si>
    <t>10-Aube</t>
  </si>
  <si>
    <t>11-Aude</t>
  </si>
  <si>
    <t>12-Aveyron</t>
  </si>
  <si>
    <t>67-Bas-Rhin</t>
  </si>
  <si>
    <t>13-Bouches-du-Rhône</t>
  </si>
  <si>
    <t>14-Calvados</t>
  </si>
  <si>
    <t>15-Cantal</t>
  </si>
  <si>
    <t>16-Charente</t>
  </si>
  <si>
    <t>17-Charente-Maritime</t>
  </si>
  <si>
    <t>18-Cher</t>
  </si>
  <si>
    <t>19-Corrèze</t>
  </si>
  <si>
    <t>2A-Corse-du-Sud</t>
  </si>
  <si>
    <t>21-Côte-d'Or</t>
  </si>
  <si>
    <t>22-Côtes-d'Armor</t>
  </si>
  <si>
    <t>23-Creuse</t>
  </si>
  <si>
    <t>79-Deux-Sèvres</t>
  </si>
  <si>
    <t>24-Dordogne</t>
  </si>
  <si>
    <t>25-Doubs</t>
  </si>
  <si>
    <t>26-Drôme</t>
  </si>
  <si>
    <t>91-Essonne</t>
  </si>
  <si>
    <t>27-Eure</t>
  </si>
  <si>
    <t>28-Eure-et-Loir</t>
  </si>
  <si>
    <t>29-Finistère</t>
  </si>
  <si>
    <t>30-Gard</t>
  </si>
  <si>
    <t>32-Gers</t>
  </si>
  <si>
    <t>33-Gironde</t>
  </si>
  <si>
    <t xml:space="preserve">971-Guadeloupe </t>
  </si>
  <si>
    <t>973-Guyane</t>
  </si>
  <si>
    <t>2B-Haute-Corse</t>
  </si>
  <si>
    <t>31-Haute-Garonne</t>
  </si>
  <si>
    <t>43-Haute-Loire</t>
  </si>
  <si>
    <t>52-Haute-Marne</t>
  </si>
  <si>
    <t>70-Haute-Saône</t>
  </si>
  <si>
    <t>74-Haute-Savoie</t>
  </si>
  <si>
    <t>65-Hautes-Pyrénées</t>
  </si>
  <si>
    <t>87-Haute-Vienne</t>
  </si>
  <si>
    <t>68-Haut-Rhin</t>
  </si>
  <si>
    <t>92-Hauts-de-Seine</t>
  </si>
  <si>
    <t>34-Hérault</t>
  </si>
  <si>
    <t>35-Ille-et-Vilaine</t>
  </si>
  <si>
    <t>36-Indre</t>
  </si>
  <si>
    <t>37-Indre-et-Loire</t>
  </si>
  <si>
    <t>38-Isère</t>
  </si>
  <si>
    <t>39-Jura</t>
  </si>
  <si>
    <t>974-La Réunion</t>
  </si>
  <si>
    <t>40-Landes</t>
  </si>
  <si>
    <t>42-Loire</t>
  </si>
  <si>
    <t>44-Loire-Atlantique</t>
  </si>
  <si>
    <t>45-Loiret</t>
  </si>
  <si>
    <t>41-Loir-et-Cher</t>
  </si>
  <si>
    <t>46-Lot</t>
  </si>
  <si>
    <t>47-Lot-et-Garonne</t>
  </si>
  <si>
    <t>48-Lozère</t>
  </si>
  <si>
    <t>49-Maine-et-Loire</t>
  </si>
  <si>
    <t>50-Manche</t>
  </si>
  <si>
    <t>51-Marne</t>
  </si>
  <si>
    <t xml:space="preserve">972-Martinique </t>
  </si>
  <si>
    <t>53-Mayenne</t>
  </si>
  <si>
    <t>976-Mayotte</t>
  </si>
  <si>
    <t>54-Meurthe-et-Moselle</t>
  </si>
  <si>
    <t>55-Meuse</t>
  </si>
  <si>
    <t>56-Morbihan</t>
  </si>
  <si>
    <t>57-Moselle</t>
  </si>
  <si>
    <t>58-Nièvre</t>
  </si>
  <si>
    <t>59-Nord</t>
  </si>
  <si>
    <t>988-Nouvelle Calédonie</t>
  </si>
  <si>
    <t>60-Oise</t>
  </si>
  <si>
    <t>61-Orne</t>
  </si>
  <si>
    <t>75-Paris</t>
  </si>
  <si>
    <t>62-Pas-de-Calais</t>
  </si>
  <si>
    <t>987-Polynésie</t>
  </si>
  <si>
    <t>63-Puy-de-Dôme</t>
  </si>
  <si>
    <t>64-Pyrénées-Atlantiques</t>
  </si>
  <si>
    <t>66-Pyrénées-Orientales</t>
  </si>
  <si>
    <t>69-Rhône</t>
  </si>
  <si>
    <t>977-Saint Barthélémy</t>
  </si>
  <si>
    <t>978-Saint Martin</t>
  </si>
  <si>
    <t>71-Saône-et-Loire</t>
  </si>
  <si>
    <t>72-Sarthe</t>
  </si>
  <si>
    <t>73-Savoie</t>
  </si>
  <si>
    <t>77-Seine-et-Marne</t>
  </si>
  <si>
    <t>76-Seine-Maritime</t>
  </si>
  <si>
    <t>93-Seine-Saint-Denis</t>
  </si>
  <si>
    <t>80-Somme</t>
  </si>
  <si>
    <t>81-Tarn</t>
  </si>
  <si>
    <t>82-Tarn-et-Garonne</t>
  </si>
  <si>
    <t>90-Territoire de Belfort</t>
  </si>
  <si>
    <t>94-Val-de-Marne</t>
  </si>
  <si>
    <t>95-Val-d'Oise</t>
  </si>
  <si>
    <t>83-Var</t>
  </si>
  <si>
    <t>84-Vaucluse</t>
  </si>
  <si>
    <t>85-Vendée</t>
  </si>
  <si>
    <t>86-Vienne</t>
  </si>
  <si>
    <t>88-Vosges</t>
  </si>
  <si>
    <t>986-Wallis et Futuna</t>
  </si>
  <si>
    <t>89-Yonne</t>
  </si>
  <si>
    <t>78-Yvelines</t>
  </si>
  <si>
    <t>975-Saint Pierre et Miquelon</t>
  </si>
  <si>
    <t>01-Ain</t>
  </si>
  <si>
    <t>02-Aisne</t>
  </si>
  <si>
    <t>03-Allier</t>
  </si>
  <si>
    <t>04-Alpes-de-Haute-Provence</t>
  </si>
  <si>
    <t>09-Ariège</t>
  </si>
  <si>
    <t>08-Ardennes</t>
  </si>
  <si>
    <t>07-Ardèche</t>
  </si>
  <si>
    <t>05-Hautes-Alpes</t>
  </si>
  <si>
    <t>06-Alpes-Maritimes</t>
  </si>
  <si>
    <t>Synthèse du contrôle</t>
  </si>
  <si>
    <t>Résultat global</t>
  </si>
  <si>
    <t>Observations générales de l'avocat</t>
  </si>
  <si>
    <t>Date du prochain contrôle (le cas échéant)</t>
  </si>
  <si>
    <t>Axes d'amélioration identifiés</t>
  </si>
  <si>
    <t>CARPA</t>
  </si>
  <si>
    <t>Cartographie et classification</t>
  </si>
  <si>
    <t>Procédures</t>
  </si>
  <si>
    <t>Organisation du cabinet</t>
  </si>
  <si>
    <t>Contrôle interne</t>
  </si>
  <si>
    <t>Barreau d'inscription</t>
  </si>
  <si>
    <t>Barreaux</t>
  </si>
  <si>
    <t>ABBEVILLE</t>
  </si>
  <si>
    <t>AGEN</t>
  </si>
  <si>
    <t>AIX EN PROVENCE</t>
  </si>
  <si>
    <t>AJACCIO</t>
  </si>
  <si>
    <t>ALBERTVILLE</t>
  </si>
  <si>
    <t>ALBI</t>
  </si>
  <si>
    <t>ALENCON</t>
  </si>
  <si>
    <t>ALES</t>
  </si>
  <si>
    <t>ALPES DE HAUTE PROVENCE</t>
  </si>
  <si>
    <t>AMIENS</t>
  </si>
  <si>
    <t>ANGERS</t>
  </si>
  <si>
    <t>ANNECY</t>
  </si>
  <si>
    <t>ARDECHE</t>
  </si>
  <si>
    <t>ARDENNES</t>
  </si>
  <si>
    <t>ARGENTAN</t>
  </si>
  <si>
    <t>ARIEGE</t>
  </si>
  <si>
    <t>ARRAS</t>
  </si>
  <si>
    <t>AUBE</t>
  </si>
  <si>
    <t>AURILLAC</t>
  </si>
  <si>
    <t>AUXERRE</t>
  </si>
  <si>
    <t>AVESNES SUR HELPE</t>
  </si>
  <si>
    <t>AVIGNON</t>
  </si>
  <si>
    <t>AVRANCHES</t>
  </si>
  <si>
    <t>BASTIA</t>
  </si>
  <si>
    <t>BAYONNE</t>
  </si>
  <si>
    <t>BEAUVAIS</t>
  </si>
  <si>
    <t>BELFORT</t>
  </si>
  <si>
    <t>BELLEY</t>
  </si>
  <si>
    <t>BERGERAC</t>
  </si>
  <si>
    <t>BERNAY</t>
  </si>
  <si>
    <t>BESANCON</t>
  </si>
  <si>
    <t>BETHUNE</t>
  </si>
  <si>
    <t>BEZIERS</t>
  </si>
  <si>
    <t>BLOIS</t>
  </si>
  <si>
    <t>BOBIGNY</t>
  </si>
  <si>
    <t>BONNEVILLE</t>
  </si>
  <si>
    <t>BORDEAUX</t>
  </si>
  <si>
    <t>BOULOGNE SUR MER</t>
  </si>
  <si>
    <t>BOURG EN BRESSE</t>
  </si>
  <si>
    <t>BOURGES</t>
  </si>
  <si>
    <t>BOURGOIN JALLIEU</t>
  </si>
  <si>
    <t>BRESSUIRE</t>
  </si>
  <si>
    <t>BREST</t>
  </si>
  <si>
    <t>BRIEY</t>
  </si>
  <si>
    <t>BRIVE LA GAILLARDE</t>
  </si>
  <si>
    <t>CAEN</t>
  </si>
  <si>
    <t>CAMBRAI</t>
  </si>
  <si>
    <t>CARCASSONNE</t>
  </si>
  <si>
    <t>CARPENTRAS</t>
  </si>
  <si>
    <t>CASTRES</t>
  </si>
  <si>
    <t>CHALON SUR SAONE</t>
  </si>
  <si>
    <t>CHALONS en CHAMPAGNE</t>
  </si>
  <si>
    <t>CHAMBERY</t>
  </si>
  <si>
    <t>CHARENTE</t>
  </si>
  <si>
    <t>CHARTRES</t>
  </si>
  <si>
    <t>CHATEAUROUX</t>
  </si>
  <si>
    <t>CHERBOURG</t>
  </si>
  <si>
    <t>CLERMONT FERRAND</t>
  </si>
  <si>
    <t>COLMAR</t>
  </si>
  <si>
    <t>COMPIEGNE</t>
  </si>
  <si>
    <t>COUTANCES</t>
  </si>
  <si>
    <t>CRETEIL</t>
  </si>
  <si>
    <t>CREUSE</t>
  </si>
  <si>
    <t>CUSSET VICHY</t>
  </si>
  <si>
    <t>DAX</t>
  </si>
  <si>
    <t>DIEPPE</t>
  </si>
  <si>
    <t>DIJON</t>
  </si>
  <si>
    <t>DINAN</t>
  </si>
  <si>
    <t>DOLE</t>
  </si>
  <si>
    <t>DOUAI</t>
  </si>
  <si>
    <t>DRAGUIGNAN</t>
  </si>
  <si>
    <t>DUNKERQUE</t>
  </si>
  <si>
    <t>EPINAL</t>
  </si>
  <si>
    <t>ESSONNE</t>
  </si>
  <si>
    <t>EVREUX</t>
  </si>
  <si>
    <t>FONTAINEBLEAU</t>
  </si>
  <si>
    <t>FORBACH</t>
  </si>
  <si>
    <t>FORT DE FRANCE</t>
  </si>
  <si>
    <t>GERS</t>
  </si>
  <si>
    <t>GRASSE</t>
  </si>
  <si>
    <t>GRENOBLE</t>
  </si>
  <si>
    <t>GUADELOUPE</t>
  </si>
  <si>
    <t>GUINGAMP LANNION</t>
  </si>
  <si>
    <t>GUYANE</t>
  </si>
  <si>
    <t>HAUTE LOIRE</t>
  </si>
  <si>
    <t>HAUTE MARNE</t>
  </si>
  <si>
    <t>HAUTES ALPES</t>
  </si>
  <si>
    <t>HAUTS DE SEINE</t>
  </si>
  <si>
    <t>HAZEBROUCK</t>
  </si>
  <si>
    <t>LA ROCHE SUR YON</t>
  </si>
  <si>
    <t>LA ROCHELLE</t>
  </si>
  <si>
    <t>LAON</t>
  </si>
  <si>
    <t>LAVAL</t>
  </si>
  <si>
    <t>LE HAVRE</t>
  </si>
  <si>
    <t>LE MANS</t>
  </si>
  <si>
    <t>LES SABLES D'OLONNE</t>
  </si>
  <si>
    <t>LIBOURNE</t>
  </si>
  <si>
    <t>LILLE</t>
  </si>
  <si>
    <t>LIMOGES</t>
  </si>
  <si>
    <t>LISIEUX</t>
  </si>
  <si>
    <t>LONS LE SAUNIER</t>
  </si>
  <si>
    <t>LORIENT</t>
  </si>
  <si>
    <t>LOT</t>
  </si>
  <si>
    <t>LURE</t>
  </si>
  <si>
    <t>LYON</t>
  </si>
  <si>
    <t>MACON CHAROLLES</t>
  </si>
  <si>
    <t>MANS</t>
  </si>
  <si>
    <t>MARMANDE</t>
  </si>
  <si>
    <t>MARSEILLE</t>
  </si>
  <si>
    <t>MARTINIQUE</t>
  </si>
  <si>
    <t>MAYOTTE</t>
  </si>
  <si>
    <t>MEAUX</t>
  </si>
  <si>
    <t>MELUN</t>
  </si>
  <si>
    <t>MENDE</t>
  </si>
  <si>
    <t>METZ</t>
  </si>
  <si>
    <t>MEUSE</t>
  </si>
  <si>
    <t>MILLAU</t>
  </si>
  <si>
    <t>MONT DE MARSAN</t>
  </si>
  <si>
    <t>MONTARGIS</t>
  </si>
  <si>
    <t>MONTBELIARD</t>
  </si>
  <si>
    <t>MONTBRISON</t>
  </si>
  <si>
    <t>MONTLUCON</t>
  </si>
  <si>
    <t>MONTPELLIER</t>
  </si>
  <si>
    <t>MORLAIX</t>
  </si>
  <si>
    <t>MOULINS</t>
  </si>
  <si>
    <t>MULHOUSE</t>
  </si>
  <si>
    <t>NANCY</t>
  </si>
  <si>
    <t>NANTES</t>
  </si>
  <si>
    <t>NARBONNE</t>
  </si>
  <si>
    <t>NEVERS</t>
  </si>
  <si>
    <t>NICE</t>
  </si>
  <si>
    <t>NIMES</t>
  </si>
  <si>
    <t>NIORT</t>
  </si>
  <si>
    <t>NOUVELLE CALEDONIE</t>
  </si>
  <si>
    <t>ORLEANS</t>
  </si>
  <si>
    <t>PAPEETE</t>
  </si>
  <si>
    <t>PARIS</t>
  </si>
  <si>
    <t>PAU</t>
  </si>
  <si>
    <t>PERIGUEUX</t>
  </si>
  <si>
    <t>PERONNE</t>
  </si>
  <si>
    <t>POITIERS</t>
  </si>
  <si>
    <t>PONTOISE</t>
  </si>
  <si>
    <t>PYRENEES ORIENTALES - PERPIGNAN</t>
  </si>
  <si>
    <t>QUIMPER</t>
  </si>
  <si>
    <t>REIMS</t>
  </si>
  <si>
    <t>RENNES</t>
  </si>
  <si>
    <t>RIOM</t>
  </si>
  <si>
    <t>ROANNE</t>
  </si>
  <si>
    <t>RODEZ</t>
  </si>
  <si>
    <t>ROUEN</t>
  </si>
  <si>
    <t>SAINT BRIEUC</t>
  </si>
  <si>
    <t>SAINT DENIS LA REUNION</t>
  </si>
  <si>
    <t>SAINT DIE</t>
  </si>
  <si>
    <t>SAINT ETIENNE</t>
  </si>
  <si>
    <t>SAINT GAUDENS</t>
  </si>
  <si>
    <t>SAINT MALO</t>
  </si>
  <si>
    <t>SAINT NAZAIRE</t>
  </si>
  <si>
    <t>SAINT OMER</t>
  </si>
  <si>
    <t>SAINT PIERRE LA REUNION</t>
  </si>
  <si>
    <t>SAINT QUENTIN</t>
  </si>
  <si>
    <t>SAINTES</t>
  </si>
  <si>
    <t>SARREGUEMINES</t>
  </si>
  <si>
    <t>SAUMUR</t>
  </si>
  <si>
    <t>SAVERNE</t>
  </si>
  <si>
    <t>Seine Saint Denis</t>
  </si>
  <si>
    <t>SENLIS</t>
  </si>
  <si>
    <t>SENS</t>
  </si>
  <si>
    <t>SOISSONS</t>
  </si>
  <si>
    <t>STRASBOURG</t>
  </si>
  <si>
    <t>TARASCON</t>
  </si>
  <si>
    <t>TARBES</t>
  </si>
  <si>
    <t>TARN ET GARONNE</t>
  </si>
  <si>
    <t>THIONVILLE</t>
  </si>
  <si>
    <t>THONON LES BAINS</t>
  </si>
  <si>
    <t>TOULON</t>
  </si>
  <si>
    <t>TOULOUSE</t>
  </si>
  <si>
    <t>TOURS</t>
  </si>
  <si>
    <t>TULLE USSEL</t>
  </si>
  <si>
    <t>VAL D'OISE</t>
  </si>
  <si>
    <t>VAL DE MARNE</t>
  </si>
  <si>
    <t>VALENCE</t>
  </si>
  <si>
    <t>VALENCIENNES</t>
  </si>
  <si>
    <t>VANNES</t>
  </si>
  <si>
    <t>VERSAILLES</t>
  </si>
  <si>
    <t>VESOUL</t>
  </si>
  <si>
    <t>VIENNE</t>
  </si>
  <si>
    <t>VILLEFRANCHE SUR SAONE</t>
  </si>
  <si>
    <t>Cabinet assujetti à la LCB-FT en application de l'article L. 561-3 du Code monétaire et financier</t>
  </si>
  <si>
    <t>Formulaire de contrôle</t>
  </si>
  <si>
    <t>I. CARPA</t>
  </si>
  <si>
    <t>II. Cartographie et classification des risques de BC-FT</t>
  </si>
  <si>
    <t xml:space="preserve">Le cabinet contrôlé a-t-il réalisé une cartographie des risques de BC-FT au cours des 3 dernières années ? </t>
  </si>
  <si>
    <t xml:space="preserve">Le cabinet contrôle dispose-t-il d'une classification des risques de BC-FT ? </t>
  </si>
  <si>
    <t xml:space="preserve">Le cas échéant, quelle est la date de la dernière mise à jour de la classification des risques de BC-FT ? </t>
  </si>
  <si>
    <t>Le cas échéant, le classification des risques prend-t-elle en compte les facteurs de risque liés : 
- Aux clients et bénéficiaires effectifs ; 
- Aux services juridiques proposés ; 
- Aux opérations pour lesquelles l'avocat intervient ; 
- Aux modalités d'entrée en relation d'affaires (en présentiel ou à distance) ; 
- Aux caractéristiques géographiques (domicile, résidence fiscale, etc.)</t>
  </si>
  <si>
    <t xml:space="preserve">Le cas échéant, le profil de risque des relations d'affaires est-il systématiquement déterminé en application de la classification des risques ? </t>
  </si>
  <si>
    <t xml:space="preserve">Le cas échéant, quelle est la date de la dernière mise à jour de la cartographie des risques de BC-FT ? </t>
  </si>
  <si>
    <t>Observations de l'avocat</t>
  </si>
  <si>
    <t>III. Procédures</t>
  </si>
  <si>
    <t xml:space="preserve">Le dispositif de formation et d'information du personnel (CMF, art. L. 561-35) </t>
  </si>
  <si>
    <t>La répartition des rôles et responsabilités au sein du cabinet en matière de LCB-FT (CMF, art. L. 561-32)</t>
  </si>
  <si>
    <t>IV. Veille documentaire</t>
  </si>
  <si>
    <t>V. Formation</t>
  </si>
  <si>
    <t>VI. Organisation du cabinet</t>
  </si>
  <si>
    <t>VII. Contrôle interne</t>
  </si>
  <si>
    <t>Un dispositif de contrôle permanent</t>
  </si>
  <si>
    <t>Un dispositif de contrôle périodique</t>
  </si>
  <si>
    <t>Le cabinet contrôlé exerce-t-il l'une ou l'autres activités suivantes ?</t>
  </si>
  <si>
    <t>Activités juridiques</t>
  </si>
  <si>
    <t>Détails par thématique</t>
  </si>
  <si>
    <t>Oui</t>
  </si>
  <si>
    <t>Non</t>
  </si>
  <si>
    <t>Non-applicable (N/A)</t>
  </si>
  <si>
    <t>Non-communiqué (N/C)</t>
  </si>
  <si>
    <t xml:space="preserve">Au sein du cabinet contrôlé, quelle est la poportion d'avocats ayant bénéficié d'une formation sur des thématiques de LCB-FT au cours des deux dernières années ? </t>
  </si>
  <si>
    <t>version n°1</t>
  </si>
  <si>
    <r>
      <rPr>
        <b/>
        <sz val="9"/>
        <color theme="1"/>
        <rFont val="Calibri"/>
        <family val="2"/>
        <scheme val="minor"/>
      </rPr>
      <t>Données personnelles</t>
    </r>
    <r>
      <rPr>
        <sz val="9"/>
        <color theme="1"/>
        <rFont val="Calibri"/>
        <family val="2"/>
        <scheme val="minor"/>
      </rPr>
      <t xml:space="preserve">
Le Conseil national des barreaux ne procède à aucune collecte de données au travers de cet outil qu’il s’agisse de données à caractère personnel au sens de la règlementation informatique et libertés ou d’autres types de données. Ni le téléchargement de l’outil, ni les informations saisies par les utilisateurs au cours du processus ne feront l’objet d’un traitement. 
Afin de garantir la confidentialité du rapport de contrôle, le Conseil national des barreaux recommande aux utilisateurs de conserver le rapport soit en format papier, soit dans un format numérique protégé au moyen d’un outil de chiffrement. En tout état de cause, il lui est recommandé de supprimer l’exemplaire initialement généré par l’outil, après avoir choisi le support de conservation le plus adapté. 
</t>
    </r>
    <r>
      <rPr>
        <b/>
        <sz val="9"/>
        <color theme="1"/>
        <rFont val="Calibri"/>
        <family val="2"/>
        <scheme val="minor"/>
      </rPr>
      <t>Responsabilité du CNB</t>
    </r>
    <r>
      <rPr>
        <sz val="9"/>
        <color theme="1"/>
        <rFont val="Calibri"/>
        <family val="2"/>
        <scheme val="minor"/>
      </rPr>
      <t xml:space="preserve">
L'utilisateur reconnaît utiliser ces outils sous sa responsabilité exclusive. L'utilisateur est entièrement responsable des réponses faites aux questions contenues dans ces deux outils qui sont mis à sa disposition à titre purement informatif. Le rapport généré à l’issue de cette utilisation ne constitue pas un audit juridique de la situation de l’avocat ou de sa clientèle et ne peut aucunement être assimilé à un avis juridique ou une assistance professionnelle. 
Le Conseil national des barreaux ne saurait être tenu responsable des conséquences de l’utilisation de ces outils, ni des éventuelles sanctions prises par les autorités de contrôles (Ordres) ou les autorités judiciaires, à l’issue de cette utilisation, en cas de manquements constatés aux obligations LCB-FT à caractère législatif, réglementaire et déontologique applicables aux avocats.</t>
    </r>
  </si>
  <si>
    <t>Nom et fonctions du contrôleur</t>
  </si>
  <si>
    <t>180 Boulevard Haussmann</t>
  </si>
  <si>
    <t>cnb@avocats.test.fr</t>
  </si>
  <si>
    <t>Jean DUPONT - Bâtonnier</t>
  </si>
  <si>
    <t>Observations du contrôleur</t>
  </si>
  <si>
    <t>Observations  générales du contrôleur</t>
  </si>
  <si>
    <t>Lorem ipsum dolor sit amet, consectetur adipiscing elit, sed do eiusmod tempor incididunt ut labore et dolore magna aliqua. Ut enim ad minim veniam, quis nostrud exercitation ullamco laboris nisi ut aliquip ex ea commodo consequat.</t>
  </si>
  <si>
    <t xml:space="preserve"> Duis aute irure dolor in reprehenderit in voluptate velit esse cillum dolore eu fugiat nulla pariatur. Excepteur sint occaecat cupidatat non proident, sunt in culpa qui officia deserunt mollit anim id est laborum.</t>
  </si>
  <si>
    <t xml:space="preserve">Conformément aux articles L. 561-2 et suivants du Code Monétaire et Financier (CMF), les avocats doivent mettre en oeuvre un dispositif de Lutte contre le Blanchiment de Capitaux et le Financement du Terrorisme (LCB-FT), dès lors qu'ils exercent certaines activités limitativement énumérées par l'article L. 561-3 du même Code. 
Conformément à l'article L. 561-36 du CMF, le contrôle de la déclinaison opérationnelle des dispositions légales et réglementaires est assurée par le Conseil de l'ordre du barreau auprès duquel l'avocat est inscrit. 
Le présent kit méthodologique, mis à disposition par le Conseil national des barreaux a pour objectif de faciliter la conduite, par les Conseils de l'Ordre, des contrôles des dispositifs de LCB-FT mis en oeuvre par les avocats, ainsi que la consignation et le suivi des résultats des contrôles. 
Les thématiques couvertes par le présent kit méthodologique sont les suivants : 
1 - CARPA ; 
2 - Classification et cartographie des risques de BC-FT ; 
3 - Procédures ; 
4 - Veille documentaire ; 
5 - Formation ; 
6 - Organisation du cabinet ; 
7 - Contrôle interne. 
Lors de la conduite du contrôle, le Conseil de l'ordre est amené à renseigner ce questionnaire. L'avocat peut faire part de ses observations dans les champs prévus à cet effet. Enfin, il convient de noter qu'un certain nombre de champs sont automatiquement renseignés. 
A l'issue du questionnaire, une évaluation globale et détaillée de l'état du dispositif de LCB-FT mis en oeuvre par l'avocat est automatiquement calculé. 
</t>
  </si>
  <si>
    <t>CNB</t>
  </si>
  <si>
    <t>Les mécanismes d'échanges d'information (CMF, art. L. 561-20)</t>
  </si>
  <si>
    <t>Au sein du cabinet contrôlé, quel est le pourcentage d'activités faisant intervenir la CARPA ?</t>
  </si>
  <si>
    <t>Documents produits</t>
  </si>
  <si>
    <t xml:space="preserve">Veuillez indiquer dans le champ ci-dessous le libellé des documents produits par l'avocat contrôlé dans le cadre de ce contrôle: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</si>
</sst>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quot;##&quot; &quot;##&quot; &quot;##&quot; &quot;##"/>
  </numFmts>
  <fonts count="18"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z val="8"/>
      <color theme="1"/>
      <name val="Calibri"/>
      <family val="2"/>
      <scheme val="minor"/>
    </font>
    <font>
      <sz val="10"/>
      <color theme="0"/>
      <name val="Calibri"/>
      <family val="2"/>
      <scheme val="minor"/>
    </font>
    <font>
      <b/>
      <sz val="14"/>
      <color theme="1"/>
      <name val="Calibri"/>
      <family val="2"/>
      <scheme val="minor"/>
    </font>
    <font>
      <b/>
      <sz val="8"/>
      <color theme="1"/>
      <name val="Calibri"/>
      <family val="2"/>
      <scheme val="minor"/>
    </font>
    <font>
      <b/>
      <sz val="22"/>
      <color theme="1"/>
      <name val="Calibri"/>
      <family val="2"/>
      <scheme val="minor"/>
    </font>
    <font>
      <u/>
      <sz val="11"/>
      <color theme="10"/>
      <name val="Calibri"/>
      <family val="2"/>
      <scheme val="minor"/>
    </font>
    <font>
      <b/>
      <i/>
      <sz val="8"/>
      <color theme="1"/>
      <name val="Calibri"/>
      <family val="2"/>
      <scheme val="minor"/>
    </font>
    <font>
      <b/>
      <sz val="8"/>
      <name val="Calibri"/>
      <family val="2"/>
      <scheme val="minor"/>
    </font>
    <font>
      <b/>
      <i/>
      <sz val="9"/>
      <color theme="1"/>
      <name val="Calibri"/>
      <family val="2"/>
      <scheme val="minor"/>
    </font>
    <font>
      <u/>
      <sz val="8"/>
      <color theme="10"/>
      <name val="Calibri"/>
      <family val="2"/>
      <scheme val="minor"/>
    </font>
    <font>
      <i/>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60">
    <xf numFmtId="0" fontId="0" fillId="0" borderId="0" xfId="0"/>
    <xf numFmtId="0" fontId="0" fillId="2" borderId="0" xfId="0" applyFill="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0"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2" fillId="3" borderId="9" xfId="0" applyFont="1" applyFill="1" applyBorder="1"/>
    <xf numFmtId="0" fontId="2" fillId="3" borderId="10" xfId="0" applyFont="1" applyFill="1" applyBorder="1"/>
    <xf numFmtId="0" fontId="2" fillId="3" borderId="11" xfId="0" applyFont="1" applyFill="1" applyBorder="1"/>
    <xf numFmtId="0" fontId="2" fillId="3" borderId="12" xfId="0" applyFont="1" applyFill="1" applyBorder="1"/>
    <xf numFmtId="0" fontId="2" fillId="3" borderId="0" xfId="0" applyFont="1" applyFill="1" applyBorder="1"/>
    <xf numFmtId="0" fontId="2" fillId="3" borderId="13" xfId="0" applyFont="1" applyFill="1" applyBorder="1"/>
    <xf numFmtId="0" fontId="2" fillId="3" borderId="12" xfId="0" applyFont="1" applyFill="1" applyBorder="1" applyAlignment="1">
      <alignment vertical="top"/>
    </xf>
    <xf numFmtId="0" fontId="2" fillId="3" borderId="0" xfId="0" applyFont="1" applyFill="1" applyBorder="1" applyAlignment="1">
      <alignment horizontal="left" vertical="top"/>
    </xf>
    <xf numFmtId="0" fontId="2" fillId="3" borderId="0" xfId="0" applyFont="1" applyFill="1" applyBorder="1" applyAlignment="1">
      <alignment horizontal="left"/>
    </xf>
    <xf numFmtId="0" fontId="2" fillId="3" borderId="14" xfId="0" applyFont="1" applyFill="1" applyBorder="1"/>
    <xf numFmtId="0" fontId="2" fillId="3" borderId="15" xfId="0" applyFont="1" applyFill="1" applyBorder="1"/>
    <xf numFmtId="0" fontId="2" fillId="3" borderId="16" xfId="0" applyFont="1" applyFill="1" applyBorder="1"/>
    <xf numFmtId="0" fontId="10" fillId="3" borderId="0" xfId="0" applyFont="1" applyFill="1" applyBorder="1" applyAlignment="1">
      <alignment horizontal="left" vertical="center"/>
    </xf>
    <xf numFmtId="0" fontId="10" fillId="3" borderId="0" xfId="0" applyFont="1" applyFill="1" applyBorder="1" applyAlignment="1">
      <alignment vertical="center"/>
    </xf>
    <xf numFmtId="0" fontId="10" fillId="3" borderId="0" xfId="0" applyFont="1" applyFill="1" applyBorder="1" applyAlignment="1">
      <alignment horizontal="right" vertical="center" indent="1"/>
    </xf>
    <xf numFmtId="0" fontId="10" fillId="3" borderId="0" xfId="0" applyFont="1" applyFill="1" applyBorder="1" applyAlignment="1">
      <alignment horizontal="right" vertical="center" indent="2"/>
    </xf>
    <xf numFmtId="0" fontId="5" fillId="0" borderId="0" xfId="0" applyFont="1"/>
    <xf numFmtId="0" fontId="2" fillId="3" borderId="0" xfId="0" applyFont="1" applyFill="1" applyBorder="1" applyAlignment="1">
      <alignment horizontal="center" vertical="center"/>
    </xf>
    <xf numFmtId="0" fontId="10" fillId="3" borderId="0" xfId="0" applyFont="1" applyFill="1" applyBorder="1" applyAlignment="1">
      <alignment horizontal="right" vertical="top" wrapText="1" indent="1"/>
    </xf>
    <xf numFmtId="0" fontId="7" fillId="3" borderId="0" xfId="0" applyFont="1" applyFill="1" applyBorder="1" applyAlignment="1">
      <alignment horizontal="right" vertical="center" wrapText="1"/>
    </xf>
    <xf numFmtId="0" fontId="10" fillId="3" borderId="0" xfId="0" applyFont="1" applyFill="1" applyBorder="1" applyAlignment="1">
      <alignment horizontal="right" vertical="center" wrapText="1"/>
    </xf>
    <xf numFmtId="0" fontId="2" fillId="3" borderId="0" xfId="0" applyFont="1" applyFill="1" applyBorder="1" applyAlignment="1">
      <alignment wrapText="1"/>
    </xf>
    <xf numFmtId="0" fontId="10" fillId="3" borderId="0" xfId="0" applyFont="1" applyFill="1" applyBorder="1" applyAlignment="1">
      <alignment vertical="center" wrapText="1"/>
    </xf>
    <xf numFmtId="0" fontId="6" fillId="3" borderId="0" xfId="0" applyFont="1" applyFill="1" applyBorder="1" applyAlignment="1">
      <alignment horizontal="left" vertical="top"/>
    </xf>
    <xf numFmtId="0" fontId="10" fillId="3" borderId="0" xfId="0" applyFont="1" applyFill="1" applyBorder="1" applyAlignment="1">
      <alignment horizontal="right" vertical="center" wrapText="1" indent="2"/>
    </xf>
    <xf numFmtId="0" fontId="10" fillId="3" borderId="0" xfId="0" applyFont="1" applyFill="1" applyBorder="1" applyAlignment="1">
      <alignment horizontal="left" vertical="center" wrapText="1"/>
    </xf>
    <xf numFmtId="0" fontId="13" fillId="3" borderId="0" xfId="0" applyFont="1" applyFill="1" applyBorder="1" applyAlignment="1">
      <alignment horizontal="right" vertical="center" indent="2"/>
    </xf>
    <xf numFmtId="0" fontId="13" fillId="3" borderId="0" xfId="0" applyFont="1" applyFill="1" applyBorder="1" applyAlignment="1">
      <alignment vertical="center" wrapText="1"/>
    </xf>
    <xf numFmtId="0" fontId="2" fillId="3" borderId="7" xfId="0" applyFont="1" applyFill="1" applyBorder="1" applyAlignment="1">
      <alignment horizontal="center" vertical="center"/>
    </xf>
    <xf numFmtId="0" fontId="3" fillId="3" borderId="0" xfId="0" applyFont="1" applyFill="1" applyBorder="1" applyAlignment="1">
      <alignment horizontal="left" vertical="center" wrapText="1"/>
    </xf>
    <xf numFmtId="0" fontId="8" fillId="2" borderId="5" xfId="0" applyFont="1" applyFill="1" applyBorder="1"/>
    <xf numFmtId="10" fontId="8" fillId="2" borderId="5" xfId="0" applyNumberFormat="1" applyFont="1" applyFill="1" applyBorder="1"/>
    <xf numFmtId="9" fontId="8" fillId="2" borderId="5" xfId="1" applyFont="1" applyFill="1" applyBorder="1"/>
    <xf numFmtId="0" fontId="9" fillId="2" borderId="0" xfId="0" applyFont="1" applyFill="1" applyBorder="1" applyAlignment="1">
      <alignment vertical="center" wrapText="1"/>
    </xf>
    <xf numFmtId="0" fontId="4"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7" fontId="4" fillId="2" borderId="0" xfId="0" applyNumberFormat="1" applyFont="1" applyFill="1" applyBorder="1" applyAlignment="1">
      <alignment horizontal="left" vertical="center" wrapText="1"/>
    </xf>
    <xf numFmtId="0" fontId="4" fillId="2" borderId="0" xfId="0" applyNumberFormat="1" applyFont="1" applyFill="1" applyBorder="1" applyAlignment="1">
      <alignment vertical="center" wrapText="1"/>
    </xf>
    <xf numFmtId="0" fontId="0" fillId="2" borderId="0" xfId="0" applyFill="1" applyProtection="1"/>
    <xf numFmtId="0" fontId="2" fillId="2" borderId="1" xfId="0" applyFont="1" applyFill="1" applyBorder="1" applyProtection="1"/>
    <xf numFmtId="0" fontId="2" fillId="2" borderId="2" xfId="0" applyFont="1" applyFill="1" applyBorder="1" applyProtection="1"/>
    <xf numFmtId="0" fontId="2" fillId="2" borderId="3" xfId="0" applyFont="1" applyFill="1" applyBorder="1" applyProtection="1"/>
    <xf numFmtId="0" fontId="2" fillId="2" borderId="4" xfId="0" applyFont="1" applyFill="1" applyBorder="1" applyProtection="1"/>
    <xf numFmtId="0" fontId="2" fillId="2" borderId="5" xfId="0" applyFont="1" applyFill="1" applyBorder="1" applyProtection="1"/>
    <xf numFmtId="0" fontId="7" fillId="3" borderId="9" xfId="0" applyFont="1" applyFill="1" applyBorder="1" applyProtection="1"/>
    <xf numFmtId="0" fontId="7" fillId="3" borderId="10" xfId="0" applyFont="1" applyFill="1" applyBorder="1" applyProtection="1"/>
    <xf numFmtId="0" fontId="7" fillId="3" borderId="11" xfId="0" applyFont="1" applyFill="1" applyBorder="1" applyProtection="1"/>
    <xf numFmtId="0" fontId="7" fillId="3" borderId="12" xfId="0" applyFont="1" applyFill="1" applyBorder="1" applyProtection="1"/>
    <xf numFmtId="0" fontId="7" fillId="3" borderId="0" xfId="0" applyFont="1" applyFill="1" applyBorder="1" applyProtection="1"/>
    <xf numFmtId="0" fontId="7" fillId="3" borderId="13" xfId="0" applyFont="1" applyFill="1" applyBorder="1" applyProtection="1"/>
    <xf numFmtId="0" fontId="7" fillId="3" borderId="12" xfId="0" applyFont="1" applyFill="1" applyBorder="1" applyAlignment="1" applyProtection="1">
      <alignment vertical="top"/>
    </xf>
    <xf numFmtId="0" fontId="7" fillId="3" borderId="0" xfId="0" applyFont="1" applyFill="1" applyBorder="1" applyAlignment="1" applyProtection="1">
      <alignment horizontal="left" vertical="top"/>
    </xf>
    <xf numFmtId="0" fontId="7" fillId="3" borderId="0" xfId="0" applyFont="1" applyFill="1" applyBorder="1" applyAlignment="1" applyProtection="1">
      <alignment horizontal="left"/>
    </xf>
    <xf numFmtId="0" fontId="10" fillId="3" borderId="0" xfId="0" applyFont="1" applyFill="1" applyBorder="1" applyAlignment="1" applyProtection="1">
      <alignment horizontal="right" vertical="center" wrapText="1" indent="1"/>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right" vertical="center" wrapText="1" indent="1"/>
    </xf>
    <xf numFmtId="0" fontId="7" fillId="3" borderId="0" xfId="0" applyFont="1" applyFill="1" applyBorder="1" applyAlignment="1" applyProtection="1">
      <alignment horizontal="center"/>
    </xf>
    <xf numFmtId="0" fontId="7" fillId="3" borderId="14" xfId="0" applyFont="1" applyFill="1" applyBorder="1" applyProtection="1"/>
    <xf numFmtId="0" fontId="7" fillId="3" borderId="15" xfId="0" applyFont="1" applyFill="1" applyBorder="1" applyProtection="1"/>
    <xf numFmtId="0" fontId="7" fillId="3" borderId="16" xfId="0" applyFont="1" applyFill="1" applyBorder="1" applyProtection="1"/>
    <xf numFmtId="0" fontId="2" fillId="2" borderId="0" xfId="0" applyFont="1" applyFill="1" applyBorder="1" applyProtection="1"/>
    <xf numFmtId="0" fontId="2" fillId="2" borderId="6" xfId="0" applyFont="1" applyFill="1" applyBorder="1" applyProtection="1"/>
    <xf numFmtId="0" fontId="2" fillId="2" borderId="7" xfId="0" applyFont="1" applyFill="1" applyBorder="1" applyProtection="1"/>
    <xf numFmtId="0" fontId="2" fillId="2" borderId="8" xfId="0" applyFont="1" applyFill="1" applyBorder="1" applyProtection="1"/>
    <xf numFmtId="9" fontId="8" fillId="2" borderId="5" xfId="0" applyNumberFormat="1" applyFont="1" applyFill="1" applyBorder="1"/>
    <xf numFmtId="0" fontId="2" fillId="3" borderId="14" xfId="0" applyFont="1" applyFill="1" applyBorder="1" applyAlignment="1">
      <alignment vertical="top"/>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16" xfId="0" applyFont="1" applyFill="1" applyBorder="1" applyAlignment="1">
      <alignment horizontal="left" vertical="top" wrapText="1"/>
    </xf>
    <xf numFmtId="0" fontId="9" fillId="2" borderId="0"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2" borderId="0"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11" fillId="2" borderId="0" xfId="0" applyFont="1" applyFill="1" applyBorder="1" applyAlignment="1" applyProtection="1">
      <alignment horizontal="center" vertical="center" wrapText="1"/>
    </xf>
    <xf numFmtId="0" fontId="10" fillId="3" borderId="0" xfId="0" applyFont="1" applyFill="1" applyBorder="1" applyAlignment="1" applyProtection="1">
      <alignment horizontal="right" vertical="center" wrapText="1" indent="1"/>
    </xf>
    <xf numFmtId="0" fontId="10" fillId="3" borderId="5" xfId="0" applyFont="1" applyFill="1" applyBorder="1" applyAlignment="1" applyProtection="1">
      <alignment horizontal="right" vertical="center" wrapText="1" indent="1"/>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10" fillId="3" borderId="0" xfId="0" applyFont="1" applyFill="1" applyBorder="1" applyAlignment="1" applyProtection="1">
      <alignment horizontal="right" vertical="top" wrapText="1" indent="1"/>
    </xf>
    <xf numFmtId="164" fontId="7" fillId="2" borderId="17" xfId="0" applyNumberFormat="1" applyFont="1" applyFill="1" applyBorder="1" applyAlignment="1" applyProtection="1">
      <alignment horizontal="center" vertical="center"/>
      <protection locked="0"/>
    </xf>
    <xf numFmtId="164" fontId="7" fillId="2" borderId="18" xfId="0" applyNumberFormat="1" applyFont="1" applyFill="1" applyBorder="1" applyAlignment="1" applyProtection="1">
      <alignment horizontal="center" vertical="center"/>
      <protection locked="0"/>
    </xf>
    <xf numFmtId="14" fontId="7" fillId="2" borderId="17" xfId="0" applyNumberFormat="1" applyFont="1" applyFill="1" applyBorder="1" applyAlignment="1" applyProtection="1">
      <alignment horizontal="center" vertical="center"/>
      <protection locked="0"/>
    </xf>
    <xf numFmtId="14" fontId="7" fillId="2" borderId="18" xfId="0" applyNumberFormat="1"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xf>
    <xf numFmtId="0" fontId="7" fillId="2" borderId="18" xfId="0" applyFont="1" applyFill="1" applyBorder="1" applyAlignment="1" applyProtection="1">
      <alignment horizontal="center" vertical="center"/>
    </xf>
    <xf numFmtId="0" fontId="16" fillId="2" borderId="17" xfId="2" applyFont="1" applyFill="1" applyBorder="1" applyAlignment="1" applyProtection="1">
      <alignment horizontal="center" vertical="center"/>
      <protection locked="0"/>
    </xf>
    <xf numFmtId="0" fontId="3" fillId="3" borderId="0" xfId="0" applyFont="1" applyFill="1" applyBorder="1" applyAlignment="1">
      <alignment horizontal="left" vertical="center" wrapText="1"/>
    </xf>
    <xf numFmtId="0" fontId="10" fillId="3" borderId="0" xfId="0" applyFont="1" applyFill="1" applyBorder="1" applyAlignment="1">
      <alignment horizontal="right" vertical="center" wrapText="1" indent="2"/>
    </xf>
    <xf numFmtId="0" fontId="10" fillId="3" borderId="5" xfId="0" applyFont="1" applyFill="1" applyBorder="1" applyAlignment="1">
      <alignment horizontal="right" vertical="center" wrapText="1" indent="2"/>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7" fillId="2" borderId="17" xfId="0" applyFont="1" applyFill="1" applyBorder="1" applyAlignment="1" applyProtection="1">
      <alignment horizontal="left" vertical="top" wrapText="1"/>
      <protection locked="0"/>
    </xf>
    <xf numFmtId="0" fontId="7" fillId="2" borderId="18" xfId="0" applyFont="1" applyFill="1" applyBorder="1" applyAlignment="1" applyProtection="1">
      <alignment horizontal="left" vertical="top" wrapText="1"/>
      <protection locked="0"/>
    </xf>
    <xf numFmtId="0" fontId="10" fillId="3" borderId="7" xfId="0" applyFont="1" applyFill="1" applyBorder="1" applyAlignment="1">
      <alignment horizontal="center" vertical="center" wrapText="1"/>
    </xf>
    <xf numFmtId="0" fontId="10" fillId="3" borderId="0" xfId="0" applyFont="1" applyFill="1" applyBorder="1" applyAlignment="1">
      <alignment horizontal="right" vertical="center" wrapText="1"/>
    </xf>
    <xf numFmtId="0" fontId="11" fillId="2" borderId="2" xfId="0" applyFont="1" applyFill="1" applyBorder="1" applyAlignment="1">
      <alignment horizontal="center" vertical="center" wrapText="1"/>
    </xf>
    <xf numFmtId="0" fontId="10" fillId="3" borderId="5" xfId="0" applyFont="1" applyFill="1" applyBorder="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10" fillId="3" borderId="0" xfId="0" applyFont="1" applyFill="1" applyBorder="1" applyAlignment="1">
      <alignment horizontal="right" vertical="top" wrapText="1"/>
    </xf>
    <xf numFmtId="0" fontId="7" fillId="2" borderId="1"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14" fontId="2" fillId="2" borderId="17" xfId="0" applyNumberFormat="1" applyFont="1" applyFill="1" applyBorder="1" applyAlignment="1" applyProtection="1">
      <alignment horizontal="center" vertical="center"/>
      <protection locked="0"/>
    </xf>
    <xf numFmtId="14" fontId="2" fillId="2" borderId="18" xfId="0" applyNumberFormat="1" applyFont="1" applyFill="1" applyBorder="1" applyAlignment="1" applyProtection="1">
      <alignment horizontal="center" vertical="center"/>
      <protection locked="0"/>
    </xf>
    <xf numFmtId="0" fontId="10" fillId="3" borderId="0" xfId="0" applyFont="1" applyFill="1" applyBorder="1" applyAlignment="1">
      <alignment horizontal="right" vertical="center" indent="1"/>
    </xf>
    <xf numFmtId="0" fontId="10" fillId="3" borderId="5" xfId="0" applyFont="1" applyFill="1" applyBorder="1" applyAlignment="1">
      <alignment horizontal="right" vertical="center" indent="1"/>
    </xf>
    <xf numFmtId="0" fontId="10" fillId="2" borderId="17" xfId="0" applyFont="1" applyFill="1" applyBorder="1" applyAlignment="1" applyProtection="1">
      <alignment horizontal="left" vertical="top" wrapText="1"/>
      <protection locked="0"/>
    </xf>
    <xf numFmtId="0" fontId="10" fillId="2" borderId="19" xfId="0" applyFont="1" applyFill="1" applyBorder="1" applyAlignment="1" applyProtection="1">
      <alignment horizontal="left" vertical="top" wrapText="1"/>
      <protection locked="0"/>
    </xf>
    <xf numFmtId="0" fontId="10" fillId="2" borderId="18" xfId="0" applyFont="1" applyFill="1" applyBorder="1" applyAlignment="1" applyProtection="1">
      <alignment horizontal="left" vertical="top" wrapText="1"/>
      <protection locked="0"/>
    </xf>
    <xf numFmtId="0" fontId="17" fillId="3" borderId="0" xfId="0" applyFont="1" applyFill="1" applyBorder="1" applyAlignment="1">
      <alignment horizontal="left" vertical="top" wrapText="1"/>
    </xf>
    <xf numFmtId="0" fontId="6" fillId="3" borderId="7" xfId="0" applyFont="1" applyFill="1" applyBorder="1" applyAlignment="1">
      <alignment horizontal="left" vertical="top"/>
    </xf>
    <xf numFmtId="0" fontId="10" fillId="3" borderId="15" xfId="0" applyFont="1" applyFill="1" applyBorder="1" applyAlignment="1">
      <alignment horizontal="center" vertical="center" wrapText="1"/>
    </xf>
    <xf numFmtId="0" fontId="7" fillId="2" borderId="17"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wrapText="1"/>
      <protection locked="0"/>
    </xf>
    <xf numFmtId="10" fontId="2" fillId="2" borderId="17" xfId="0" applyNumberFormat="1" applyFont="1" applyFill="1" applyBorder="1" applyAlignment="1" applyProtection="1">
      <alignment horizontal="center" vertical="center"/>
      <protection locked="0"/>
    </xf>
    <xf numFmtId="10" fontId="2" fillId="2" borderId="18" xfId="0" applyNumberFormat="1" applyFont="1" applyFill="1" applyBorder="1" applyAlignment="1" applyProtection="1">
      <alignment horizontal="center" vertical="center"/>
      <protection locked="0"/>
    </xf>
    <xf numFmtId="0" fontId="10" fillId="3" borderId="0"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4" fillId="2" borderId="17"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14" fillId="2" borderId="18" xfId="0" applyFont="1" applyFill="1" applyBorder="1" applyAlignment="1" applyProtection="1">
      <alignment horizontal="center" vertical="center" wrapText="1"/>
      <protection locked="0"/>
    </xf>
    <xf numFmtId="10" fontId="14" fillId="2" borderId="17" xfId="1" applyNumberFormat="1" applyFont="1" applyFill="1" applyBorder="1" applyAlignment="1" applyProtection="1">
      <alignment horizontal="center" vertical="center" wrapText="1"/>
      <protection locked="0"/>
    </xf>
    <xf numFmtId="10" fontId="14" fillId="2" borderId="19" xfId="1" applyNumberFormat="1" applyFont="1" applyFill="1" applyBorder="1" applyAlignment="1" applyProtection="1">
      <alignment horizontal="center" vertical="center" wrapText="1"/>
      <protection locked="0"/>
    </xf>
    <xf numFmtId="10" fontId="14" fillId="2" borderId="18" xfId="1" applyNumberFormat="1" applyFont="1" applyFill="1" applyBorder="1" applyAlignment="1" applyProtection="1">
      <alignment horizontal="center" vertical="center" wrapText="1"/>
      <protection locked="0"/>
    </xf>
  </cellXfs>
  <cellStyles count="3">
    <cellStyle name="Lien hypertexte" xfId="2" builtinId="8"/>
    <cellStyle name="Normal" xfId="0" builtinId="0"/>
    <cellStyle name="Pourcentage" xfId="1" builtinId="5"/>
  </cellStyles>
  <dxfs count="6">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baseline="0">
                <a:solidFill>
                  <a:schemeClr val="tx1">
                    <a:lumMod val="65000"/>
                    <a:lumOff val="35000"/>
                  </a:schemeClr>
                </a:solidFill>
                <a:latin typeface="+mn-lt"/>
                <a:ea typeface="+mn-ea"/>
                <a:cs typeface="+mn-cs"/>
              </a:defRPr>
            </a:pPr>
            <a:r>
              <a:rPr lang="fr-FR"/>
              <a:t>Etat du dispositif de LCB-FT</a:t>
            </a:r>
          </a:p>
        </c:rich>
      </c:tx>
      <c:overlay val="0"/>
      <c:spPr>
        <a:noFill/>
        <a:ln>
          <a:noFill/>
        </a:ln>
        <a:effectLst/>
      </c:spPr>
      <c:txPr>
        <a:bodyPr rot="0" spcFirstLastPara="1" vertOverflow="ellipsis" vert="horz" wrap="square" anchor="ctr" anchorCtr="1"/>
        <a:lstStyle/>
        <a:p>
          <a:pPr>
            <a:defRPr sz="960" b="1" i="0" u="none" strike="noStrike" kern="1200" baseline="0">
              <a:solidFill>
                <a:schemeClr val="tx1">
                  <a:lumMod val="65000"/>
                  <a:lumOff val="35000"/>
                </a:schemeClr>
              </a:solidFill>
              <a:latin typeface="+mn-lt"/>
              <a:ea typeface="+mn-ea"/>
              <a:cs typeface="+mn-cs"/>
            </a:defRPr>
          </a:pPr>
          <a:endParaRPr lang="fr-FR"/>
        </a:p>
      </c:txPr>
    </c:title>
    <c:autoTitleDeleted val="0"/>
    <c:plotArea>
      <c:layout/>
      <c:radarChart>
        <c:radarStyle val="filled"/>
        <c:varyColors val="0"/>
        <c:ser>
          <c:idx val="1"/>
          <c:order val="1"/>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cat>
            <c:strRef>
              <c:extLst>
                <c:ext xmlns:c15="http://schemas.microsoft.com/office/drawing/2012/chart" uri="{02D57815-91ED-43cb-92C2-25804820EDAC}">
                  <c15:fullRef>
                    <c15:sqref>'E. Détails par thématique'!$C$8:$C$20</c15:sqref>
                  </c15:fullRef>
                </c:ext>
              </c:extLst>
              <c:f>('E. Détails par thématique'!$C$8,'E. Détails par thématique'!$C$10,'E. Détails par thématique'!$C$12,'E. Détails par thématique'!$C$14,'E. Détails par thématique'!$C$16,'E. Détails par thématique'!$C$18,'E. Détails par thématique'!$C$20)</c:f>
              <c:strCache>
                <c:ptCount val="7"/>
                <c:pt idx="0">
                  <c:v>CARPA</c:v>
                </c:pt>
                <c:pt idx="1">
                  <c:v>Cartographie et classification</c:v>
                </c:pt>
                <c:pt idx="2">
                  <c:v>Procédures</c:v>
                </c:pt>
                <c:pt idx="3">
                  <c:v>Veille documentaire</c:v>
                </c:pt>
                <c:pt idx="4">
                  <c:v>Formation</c:v>
                </c:pt>
                <c:pt idx="5">
                  <c:v>Organisation du cabinet</c:v>
                </c:pt>
                <c:pt idx="6">
                  <c:v>Contrôle interne</c:v>
                </c:pt>
              </c:strCache>
            </c:strRef>
          </c:cat>
          <c:val>
            <c:numRef>
              <c:extLst>
                <c:ext xmlns:c15="http://schemas.microsoft.com/office/drawing/2012/chart" uri="{02D57815-91ED-43cb-92C2-25804820EDAC}">
                  <c15:fullRef>
                    <c15:sqref>'E. Détails par thématique'!$H$8:$H$20</c15:sqref>
                  </c15:fullRef>
                </c:ext>
              </c:extLst>
              <c:f>('E. Détails par thématique'!$H$8,'E. Détails par thématique'!$H$10,'E. Détails par thématique'!$H$12,'E. Détails par thématique'!$H$14,'E. Détails par thématique'!$H$16,'E. Détails par thématique'!$H$18,'E. Détails par thématique'!$H$20)</c:f>
              <c:numCache>
                <c:formatCode>0%</c:formatCode>
                <c:ptCount val="7"/>
                <c:pt idx="0">
                  <c:v>1</c:v>
                </c:pt>
                <c:pt idx="1">
                  <c:v>0.66666666666666663</c:v>
                </c:pt>
                <c:pt idx="2">
                  <c:v>0.66666666666666663</c:v>
                </c:pt>
                <c:pt idx="3">
                  <c:v>1</c:v>
                </c:pt>
                <c:pt idx="4">
                  <c:v>0.67</c:v>
                </c:pt>
                <c:pt idx="5">
                  <c:v>0.66666666666666663</c:v>
                </c:pt>
                <c:pt idx="6">
                  <c:v>1</c:v>
                </c:pt>
              </c:numCache>
            </c:numRef>
          </c:val>
          <c:extLst xmlns:c16r2="http://schemas.microsoft.com/office/drawing/2015/06/chart">
            <c:ext xmlns:c16="http://schemas.microsoft.com/office/drawing/2014/chart" uri="{C3380CC4-5D6E-409C-BE32-E72D297353CC}">
              <c16:uniqueId val="{00000001-578E-4DE9-B7E9-0EA38FF512D3}"/>
            </c:ext>
          </c:extLst>
        </c:ser>
        <c:dLbls>
          <c:showLegendKey val="0"/>
          <c:showVal val="0"/>
          <c:showCatName val="0"/>
          <c:showSerName val="0"/>
          <c:showPercent val="0"/>
          <c:showBubbleSize val="0"/>
        </c:dLbls>
        <c:axId val="146582088"/>
        <c:axId val="146582480"/>
        <c:extLst xmlns:c16r2="http://schemas.microsoft.com/office/drawing/2015/06/chart">
          <c:ext xmlns:c15="http://schemas.microsoft.com/office/drawing/2012/chart" uri="{02D57815-91ED-43cb-92C2-25804820EDAC}">
            <c15:filteredRadarSeries>
              <c15: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cat>
                  <c:strRef>
                    <c:extLst>
                      <c:ext uri="{02D57815-91ED-43cb-92C2-25804820EDAC}">
                        <c15:fullRef>
                          <c15:sqref>'E. Détails par thématique'!$C$8:$C$20</c15:sqref>
                        </c15:fullRef>
                        <c15:formulaRef>
                          <c15:sqref>('E. Détails par thématique'!$C$8,'E. Détails par thématique'!$C$10,'E. Détails par thématique'!$C$12,'E. Détails par thématique'!$C$14,'E. Détails par thématique'!$C$16,'E. Détails par thématique'!$C$18,'E. Détails par thématique'!$C$20)</c15:sqref>
                        </c15:formulaRef>
                      </c:ext>
                    </c:extLst>
                    <c:strCache>
                      <c:ptCount val="7"/>
                      <c:pt idx="0">
                        <c:v>CARPA</c:v>
                      </c:pt>
                      <c:pt idx="1">
                        <c:v>Cartographie et classification</c:v>
                      </c:pt>
                      <c:pt idx="2">
                        <c:v>Procédures</c:v>
                      </c:pt>
                      <c:pt idx="3">
                        <c:v>Veille documentaire</c:v>
                      </c:pt>
                      <c:pt idx="4">
                        <c:v>Formation</c:v>
                      </c:pt>
                      <c:pt idx="5">
                        <c:v>Organisation du cabinet</c:v>
                      </c:pt>
                      <c:pt idx="6">
                        <c:v>Contrôle interne</c:v>
                      </c:pt>
                    </c:strCache>
                  </c:strRef>
                </c:cat>
                <c:val>
                  <c:numRef>
                    <c:extLst>
                      <c:ext uri="{02D57815-91ED-43cb-92C2-25804820EDAC}">
                        <c15:fullRef>
                          <c15:sqref>'E. Détails par thématique'!$D$8:$D$20</c15:sqref>
                        </c15:fullRef>
                        <c15:formulaRef>
                          <c15:sqref>('E. Détails par thématique'!$D$8,'E. Détails par thématique'!$D$10,'E. Détails par thématique'!$D$12,'E. Détails par thématique'!$D$14,'E. Détails par thématique'!$D$16,'E. Détails par thématique'!$D$18,'E. Détails par thématique'!$D$20)</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0-578E-4DE9-B7E9-0EA38FF512D3}"/>
                  </c:ext>
                </c:extLst>
              </c15:ser>
            </c15:filteredRadarSeries>
          </c:ext>
        </c:extLst>
      </c:radarChart>
      <c:catAx>
        <c:axId val="1465820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46582480"/>
        <c:crosses val="autoZero"/>
        <c:auto val="1"/>
        <c:lblAlgn val="ctr"/>
        <c:lblOffset val="100"/>
        <c:noMultiLvlLbl val="0"/>
      </c:catAx>
      <c:valAx>
        <c:axId val="14658248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465820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47625</xdr:rowOff>
    </xdr:from>
    <xdr:to>
      <xdr:col>3</xdr:col>
      <xdr:colOff>647700</xdr:colOff>
      <xdr:row>10</xdr:row>
      <xdr:rowOff>161925</xdr:rowOff>
    </xdr:to>
    <xdr:pic>
      <xdr:nvPicPr>
        <xdr:cNvPr id="2" name="Image 1">
          <a:extLst>
            <a:ext uri="{FF2B5EF4-FFF2-40B4-BE49-F238E27FC236}">
              <a16:creationId xmlns:a16="http://schemas.microsoft.com/office/drawing/2014/main" xmlns="" id="{DFF3D5F5-16AC-4C3A-AC9B-428B5ECD22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1009650"/>
          <a:ext cx="1409700" cy="1066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20</xdr:row>
      <xdr:rowOff>80962</xdr:rowOff>
    </xdr:from>
    <xdr:to>
      <xdr:col>6</xdr:col>
      <xdr:colOff>19050</xdr:colOff>
      <xdr:row>32</xdr:row>
      <xdr:rowOff>47625</xdr:rowOff>
    </xdr:to>
    <xdr:graphicFrame macro="">
      <xdr:nvGraphicFramePr>
        <xdr:cNvPr id="3" name="Graphique 2">
          <a:extLst>
            <a:ext uri="{FF2B5EF4-FFF2-40B4-BE49-F238E27FC236}">
              <a16:creationId xmlns:a16="http://schemas.microsoft.com/office/drawing/2014/main" xmlns="" id="{3EED35B7-3858-415C-A179-FDB89367178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A17" totalsRowShown="0" headerRowDxfId="5" dataDxfId="4">
  <autoFilter ref="A1:A17"/>
  <tableColumns count="1">
    <tableColumn id="1" name="Structure d'activités" dataDxfId="3"/>
  </tableColumns>
  <tableStyleInfo name="TableStyleMedium4" showFirstColumn="0" showLastColumn="0" showRowStripes="1" showColumnStripes="0"/>
</table>
</file>

<file path=xl/tables/table2.xml><?xml version="1.0" encoding="utf-8"?>
<table xmlns="http://schemas.openxmlformats.org/spreadsheetml/2006/main" id="2" name="Tableau2" displayName="Tableau2" ref="C1:C109" totalsRowShown="0" headerRowDxfId="2" dataDxfId="1">
  <autoFilter ref="C1:C109"/>
  <tableColumns count="1">
    <tableColumn id="1" name="Département" dataDxfId="0"/>
  </tableColumns>
  <tableStyleInfo name="TableStyleLight11" showFirstColumn="0" showLastColumn="0" showRowStripes="1" showColumnStripes="0"/>
</table>
</file>

<file path=xl/tables/table3.xml><?xml version="1.0" encoding="utf-8"?>
<table xmlns="http://schemas.openxmlformats.org/spreadsheetml/2006/main" id="3" name="Tableau3" displayName="Tableau3" ref="E1:E1048576" totalsRowShown="0">
  <autoFilter ref="E1:E1048576"/>
  <tableColumns count="1">
    <tableColumn id="1" name="Barreaux"/>
  </tableColumns>
  <tableStyleInfo name="TableStyleLight1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5.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nb@avocats.test.f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3:H38"/>
  <sheetViews>
    <sheetView tabSelected="1" zoomScale="107" workbookViewId="0">
      <selection activeCell="K9" sqref="K9"/>
    </sheetView>
  </sheetViews>
  <sheetFormatPr baseColWidth="10" defaultColWidth="11.42578125" defaultRowHeight="15" x14ac:dyDescent="0.25"/>
  <cols>
    <col min="1" max="1" width="7.85546875" style="1" customWidth="1"/>
    <col min="2" max="2" width="2.7109375" style="1" customWidth="1"/>
    <col min="3" max="3" width="11.42578125" style="1"/>
    <col min="4" max="4" width="10.7109375" style="1" customWidth="1"/>
    <col min="5" max="6" width="11.42578125" style="1"/>
    <col min="7" max="7" width="23.140625" style="1" customWidth="1"/>
    <col min="8" max="8" width="3" style="1" customWidth="1"/>
    <col min="9" max="16384" width="11.42578125" style="1"/>
  </cols>
  <sheetData>
    <row r="3" spans="2:8" ht="15.75" thickBot="1" x14ac:dyDescent="0.3"/>
    <row r="4" spans="2:8" x14ac:dyDescent="0.25">
      <c r="B4" s="2"/>
      <c r="C4" s="3"/>
      <c r="D4" s="3"/>
      <c r="E4" s="3"/>
      <c r="F4" s="3"/>
      <c r="G4" s="3"/>
      <c r="H4" s="4"/>
    </row>
    <row r="5" spans="2:8" ht="15" customHeight="1" x14ac:dyDescent="0.25">
      <c r="B5" s="5"/>
      <c r="C5" s="12"/>
      <c r="E5" s="88" t="s">
        <v>0</v>
      </c>
      <c r="F5" s="88"/>
      <c r="G5" s="88"/>
      <c r="H5" s="7"/>
    </row>
    <row r="6" spans="2:8" ht="15" customHeight="1" x14ac:dyDescent="0.25">
      <c r="B6" s="5"/>
      <c r="C6" s="12"/>
      <c r="D6" s="46"/>
      <c r="E6" s="88"/>
      <c r="F6" s="88"/>
      <c r="G6" s="88"/>
      <c r="H6" s="7"/>
    </row>
    <row r="7" spans="2:8" ht="15" customHeight="1" x14ac:dyDescent="0.25">
      <c r="B7" s="5"/>
      <c r="C7" s="12"/>
      <c r="D7" s="46"/>
      <c r="E7" s="88"/>
      <c r="F7" s="88"/>
      <c r="G7" s="88"/>
      <c r="H7" s="7"/>
    </row>
    <row r="8" spans="2:8" ht="15" customHeight="1" x14ac:dyDescent="0.25">
      <c r="B8" s="5"/>
      <c r="C8" s="12"/>
      <c r="D8" s="46"/>
      <c r="E8" s="88"/>
      <c r="F8" s="88"/>
      <c r="G8" s="88"/>
      <c r="H8" s="7"/>
    </row>
    <row r="9" spans="2:8" ht="15" customHeight="1" x14ac:dyDescent="0.25">
      <c r="B9" s="5"/>
      <c r="C9" s="12"/>
      <c r="D9" s="46"/>
      <c r="E9" s="88"/>
      <c r="F9" s="88"/>
      <c r="G9" s="88"/>
      <c r="H9" s="7"/>
    </row>
    <row r="10" spans="2:8" ht="15" customHeight="1" x14ac:dyDescent="0.25">
      <c r="B10" s="5"/>
      <c r="C10" s="12"/>
      <c r="D10" s="46"/>
      <c r="E10" s="88"/>
      <c r="F10" s="88"/>
      <c r="G10" s="88"/>
      <c r="H10" s="7"/>
    </row>
    <row r="11" spans="2:8" ht="15" customHeight="1" x14ac:dyDescent="0.25">
      <c r="B11" s="5"/>
      <c r="C11" s="12"/>
      <c r="D11" s="46"/>
      <c r="E11" s="88"/>
      <c r="F11" s="88"/>
      <c r="G11" s="88"/>
      <c r="H11" s="7"/>
    </row>
    <row r="12" spans="2:8" ht="15" customHeight="1" x14ac:dyDescent="0.25">
      <c r="B12" s="5"/>
      <c r="C12" s="12"/>
      <c r="D12" s="46"/>
      <c r="E12" s="46"/>
      <c r="F12" s="46"/>
      <c r="G12" s="46"/>
      <c r="H12" s="7"/>
    </row>
    <row r="13" spans="2:8" ht="15" customHeight="1" x14ac:dyDescent="0.25">
      <c r="B13" s="5"/>
      <c r="C13" s="12"/>
      <c r="E13" s="49">
        <v>43831</v>
      </c>
      <c r="F13" s="50"/>
      <c r="G13" s="46"/>
      <c r="H13" s="7"/>
    </row>
    <row r="14" spans="2:8" x14ac:dyDescent="0.25">
      <c r="B14" s="5"/>
      <c r="C14" s="12"/>
      <c r="E14" s="48" t="s">
        <v>386</v>
      </c>
      <c r="F14" s="47"/>
      <c r="G14" s="11"/>
      <c r="H14" s="7"/>
    </row>
    <row r="15" spans="2:8" x14ac:dyDescent="0.25">
      <c r="B15" s="5"/>
      <c r="C15" s="6"/>
      <c r="D15" s="6"/>
      <c r="E15" s="6"/>
      <c r="F15" s="6"/>
      <c r="G15" s="6"/>
      <c r="H15" s="7"/>
    </row>
    <row r="16" spans="2:8" x14ac:dyDescent="0.25">
      <c r="B16" s="5"/>
      <c r="C16" s="79" t="s">
        <v>396</v>
      </c>
      <c r="D16" s="80"/>
      <c r="E16" s="80"/>
      <c r="F16" s="80"/>
      <c r="G16" s="81"/>
      <c r="H16" s="7"/>
    </row>
    <row r="17" spans="2:8" x14ac:dyDescent="0.25">
      <c r="B17" s="5"/>
      <c r="C17" s="82"/>
      <c r="D17" s="83"/>
      <c r="E17" s="83"/>
      <c r="F17" s="83"/>
      <c r="G17" s="84"/>
      <c r="H17" s="7"/>
    </row>
    <row r="18" spans="2:8" x14ac:dyDescent="0.25">
      <c r="B18" s="5"/>
      <c r="C18" s="82"/>
      <c r="D18" s="83"/>
      <c r="E18" s="83"/>
      <c r="F18" s="83"/>
      <c r="G18" s="84"/>
      <c r="H18" s="7"/>
    </row>
    <row r="19" spans="2:8" x14ac:dyDescent="0.25">
      <c r="B19" s="5"/>
      <c r="C19" s="82"/>
      <c r="D19" s="83"/>
      <c r="E19" s="83"/>
      <c r="F19" s="83"/>
      <c r="G19" s="84"/>
      <c r="H19" s="7"/>
    </row>
    <row r="20" spans="2:8" x14ac:dyDescent="0.25">
      <c r="B20" s="5"/>
      <c r="C20" s="82"/>
      <c r="D20" s="83"/>
      <c r="E20" s="83"/>
      <c r="F20" s="83"/>
      <c r="G20" s="84"/>
      <c r="H20" s="7"/>
    </row>
    <row r="21" spans="2:8" x14ac:dyDescent="0.25">
      <c r="B21" s="5"/>
      <c r="C21" s="82"/>
      <c r="D21" s="83"/>
      <c r="E21" s="83"/>
      <c r="F21" s="83"/>
      <c r="G21" s="84"/>
      <c r="H21" s="7"/>
    </row>
    <row r="22" spans="2:8" x14ac:dyDescent="0.25">
      <c r="B22" s="5"/>
      <c r="C22" s="82"/>
      <c r="D22" s="83"/>
      <c r="E22" s="83"/>
      <c r="F22" s="83"/>
      <c r="G22" s="84"/>
      <c r="H22" s="7"/>
    </row>
    <row r="23" spans="2:8" x14ac:dyDescent="0.25">
      <c r="B23" s="5"/>
      <c r="C23" s="82"/>
      <c r="D23" s="83"/>
      <c r="E23" s="83"/>
      <c r="F23" s="83"/>
      <c r="G23" s="84"/>
      <c r="H23" s="7"/>
    </row>
    <row r="24" spans="2:8" x14ac:dyDescent="0.25">
      <c r="B24" s="5"/>
      <c r="C24" s="82"/>
      <c r="D24" s="83"/>
      <c r="E24" s="83"/>
      <c r="F24" s="83"/>
      <c r="G24" s="84"/>
      <c r="H24" s="7"/>
    </row>
    <row r="25" spans="2:8" x14ac:dyDescent="0.25">
      <c r="B25" s="5"/>
      <c r="C25" s="82"/>
      <c r="D25" s="83"/>
      <c r="E25" s="83"/>
      <c r="F25" s="83"/>
      <c r="G25" s="84"/>
      <c r="H25" s="7"/>
    </row>
    <row r="26" spans="2:8" x14ac:dyDescent="0.25">
      <c r="B26" s="5"/>
      <c r="C26" s="82"/>
      <c r="D26" s="83"/>
      <c r="E26" s="83"/>
      <c r="F26" s="83"/>
      <c r="G26" s="84"/>
      <c r="H26" s="7"/>
    </row>
    <row r="27" spans="2:8" x14ac:dyDescent="0.25">
      <c r="B27" s="5"/>
      <c r="C27" s="82"/>
      <c r="D27" s="83"/>
      <c r="E27" s="83"/>
      <c r="F27" s="83"/>
      <c r="G27" s="84"/>
      <c r="H27" s="7"/>
    </row>
    <row r="28" spans="2:8" x14ac:dyDescent="0.25">
      <c r="B28" s="5"/>
      <c r="C28" s="82"/>
      <c r="D28" s="83"/>
      <c r="E28" s="83"/>
      <c r="F28" s="83"/>
      <c r="G28" s="84"/>
      <c r="H28" s="7"/>
    </row>
    <row r="29" spans="2:8" x14ac:dyDescent="0.25">
      <c r="B29" s="5"/>
      <c r="C29" s="82"/>
      <c r="D29" s="83"/>
      <c r="E29" s="83"/>
      <c r="F29" s="83"/>
      <c r="G29" s="84"/>
      <c r="H29" s="7"/>
    </row>
    <row r="30" spans="2:8" x14ac:dyDescent="0.25">
      <c r="B30" s="5"/>
      <c r="C30" s="82"/>
      <c r="D30" s="83"/>
      <c r="E30" s="83"/>
      <c r="F30" s="83"/>
      <c r="G30" s="84"/>
      <c r="H30" s="7"/>
    </row>
    <row r="31" spans="2:8" x14ac:dyDescent="0.25">
      <c r="B31" s="5"/>
      <c r="C31" s="82"/>
      <c r="D31" s="83"/>
      <c r="E31" s="83"/>
      <c r="F31" s="83"/>
      <c r="G31" s="84"/>
      <c r="H31" s="7"/>
    </row>
    <row r="32" spans="2:8" x14ac:dyDescent="0.25">
      <c r="B32" s="5"/>
      <c r="C32" s="82"/>
      <c r="D32" s="83"/>
      <c r="E32" s="83"/>
      <c r="F32" s="83"/>
      <c r="G32" s="84"/>
      <c r="H32" s="7"/>
    </row>
    <row r="33" spans="2:8" x14ac:dyDescent="0.25">
      <c r="B33" s="5"/>
      <c r="C33" s="82"/>
      <c r="D33" s="83"/>
      <c r="E33" s="83"/>
      <c r="F33" s="83"/>
      <c r="G33" s="84"/>
      <c r="H33" s="7"/>
    </row>
    <row r="34" spans="2:8" x14ac:dyDescent="0.25">
      <c r="B34" s="5"/>
      <c r="C34" s="82"/>
      <c r="D34" s="83"/>
      <c r="E34" s="83"/>
      <c r="F34" s="83"/>
      <c r="G34" s="84"/>
      <c r="H34" s="7"/>
    </row>
    <row r="35" spans="2:8" x14ac:dyDescent="0.25">
      <c r="B35" s="5"/>
      <c r="C35" s="82"/>
      <c r="D35" s="83"/>
      <c r="E35" s="83"/>
      <c r="F35" s="83"/>
      <c r="G35" s="84"/>
      <c r="H35" s="7"/>
    </row>
    <row r="36" spans="2:8" ht="83.25" customHeight="1" x14ac:dyDescent="0.25">
      <c r="B36" s="5"/>
      <c r="C36" s="85"/>
      <c r="D36" s="86"/>
      <c r="E36" s="86"/>
      <c r="F36" s="86"/>
      <c r="G36" s="87"/>
      <c r="H36" s="7"/>
    </row>
    <row r="37" spans="2:8" x14ac:dyDescent="0.25">
      <c r="B37" s="5"/>
      <c r="C37" s="6"/>
      <c r="D37" s="6"/>
      <c r="E37" s="6"/>
      <c r="F37" s="6"/>
      <c r="G37" s="6"/>
      <c r="H37" s="7"/>
    </row>
    <row r="38" spans="2:8" ht="15.75" thickBot="1" x14ac:dyDescent="0.3">
      <c r="B38" s="8"/>
      <c r="C38" s="9"/>
      <c r="D38" s="9"/>
      <c r="E38" s="9"/>
      <c r="F38" s="9"/>
      <c r="G38" s="9"/>
      <c r="H38" s="10"/>
    </row>
  </sheetData>
  <sheetProtection algorithmName="SHA-1" hashValue="t/Rxuqn31gLkkrhkO0A+wKNtbk4=" saltValue="oz8lWauKBt2ITcz5l1+W4A==" spinCount="100000" sheet="1" objects="1" scenarios="1" selectLockedCells="1"/>
  <mergeCells count="2">
    <mergeCell ref="C16:G36"/>
    <mergeCell ref="E5:G11"/>
  </mergeCell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10" zoomScale="143" workbookViewId="0">
      <selection activeCell="E16" sqref="E16:F16"/>
    </sheetView>
  </sheetViews>
  <sheetFormatPr baseColWidth="10" defaultColWidth="11.42578125" defaultRowHeight="15" x14ac:dyDescent="0.25"/>
  <cols>
    <col min="1" max="1" width="2.42578125" style="1" customWidth="1"/>
    <col min="2" max="2" width="4.7109375" style="1" customWidth="1"/>
    <col min="3" max="3" width="11.42578125" style="1"/>
    <col min="4" max="4" width="20" style="1" customWidth="1"/>
    <col min="5" max="5" width="11.42578125" style="1"/>
    <col min="6" max="6" width="27" style="1" customWidth="1"/>
    <col min="7" max="7" width="5" style="1" customWidth="1"/>
    <col min="8" max="8" width="4" style="1" customWidth="1"/>
    <col min="9" max="16384" width="11.42578125" style="1"/>
  </cols>
  <sheetData>
    <row r="1" spans="1:8" x14ac:dyDescent="0.25">
      <c r="A1" s="2"/>
      <c r="B1" s="3"/>
      <c r="C1" s="3"/>
      <c r="D1" s="3"/>
      <c r="E1" s="3"/>
      <c r="F1" s="3"/>
      <c r="G1" s="3"/>
      <c r="H1" s="4"/>
    </row>
    <row r="2" spans="1:8" ht="15" customHeight="1" x14ac:dyDescent="0.25">
      <c r="A2" s="5"/>
      <c r="B2" s="89" t="s">
        <v>359</v>
      </c>
      <c r="C2" s="89"/>
      <c r="D2" s="89"/>
      <c r="E2" s="89"/>
      <c r="F2" s="89"/>
      <c r="G2" s="89"/>
      <c r="H2" s="7"/>
    </row>
    <row r="3" spans="1:8" ht="15" customHeight="1" x14ac:dyDescent="0.25">
      <c r="A3" s="5"/>
      <c r="B3" s="89"/>
      <c r="C3" s="89"/>
      <c r="D3" s="89"/>
      <c r="E3" s="89"/>
      <c r="F3" s="89"/>
      <c r="G3" s="89"/>
      <c r="H3" s="7"/>
    </row>
    <row r="4" spans="1:8" ht="15" customHeight="1" x14ac:dyDescent="0.25">
      <c r="A4" s="5"/>
      <c r="B4" s="89"/>
      <c r="C4" s="89"/>
      <c r="D4" s="89"/>
      <c r="E4" s="89"/>
      <c r="F4" s="89"/>
      <c r="G4" s="89"/>
      <c r="H4" s="7"/>
    </row>
    <row r="5" spans="1:8" x14ac:dyDescent="0.25">
      <c r="A5" s="5"/>
      <c r="B5" s="13"/>
      <c r="C5" s="14"/>
      <c r="D5" s="14"/>
      <c r="E5" s="14"/>
      <c r="F5" s="14"/>
      <c r="G5" s="15"/>
      <c r="H5" s="43"/>
    </row>
    <row r="6" spans="1:8" ht="16.5" thickBot="1" x14ac:dyDescent="0.3">
      <c r="A6" s="5"/>
      <c r="B6" s="19"/>
      <c r="C6" s="146" t="s">
        <v>369</v>
      </c>
      <c r="D6" s="146"/>
      <c r="E6" s="146"/>
      <c r="F6" s="146"/>
      <c r="G6" s="18"/>
      <c r="H6" s="43"/>
    </row>
    <row r="7" spans="1:8" x14ac:dyDescent="0.25">
      <c r="A7" s="5"/>
      <c r="B7" s="19"/>
      <c r="C7" s="26"/>
      <c r="D7" s="26"/>
      <c r="E7" s="26"/>
      <c r="F7" s="26"/>
      <c r="G7" s="18"/>
      <c r="H7" s="43"/>
    </row>
    <row r="8" spans="1:8" ht="35.25" customHeight="1" x14ac:dyDescent="0.25">
      <c r="A8" s="5"/>
      <c r="B8" s="19"/>
      <c r="C8" s="152" t="s">
        <v>13</v>
      </c>
      <c r="D8" s="152"/>
      <c r="E8" s="152"/>
      <c r="F8" s="152"/>
      <c r="G8" s="18"/>
      <c r="H8" s="43"/>
    </row>
    <row r="9" spans="1:8" ht="15.75" thickBot="1" x14ac:dyDescent="0.3">
      <c r="A9" s="5"/>
      <c r="B9" s="19"/>
      <c r="C9" s="25"/>
      <c r="D9" s="25"/>
      <c r="E9" s="26"/>
      <c r="F9" s="26"/>
      <c r="G9" s="18"/>
      <c r="H9" s="43"/>
    </row>
    <row r="10" spans="1:8" ht="29.25" customHeight="1" thickBot="1" x14ac:dyDescent="0.3">
      <c r="A10" s="5"/>
      <c r="B10" s="19"/>
      <c r="C10" s="152" t="s">
        <v>14</v>
      </c>
      <c r="D10" s="153"/>
      <c r="E10" s="121" t="s">
        <v>381</v>
      </c>
      <c r="F10" s="122"/>
      <c r="G10" s="18"/>
      <c r="H10" s="43">
        <f>IF(OR(E10="Oui",E10="Non-applicable (N/A)"),1,0)</f>
        <v>1</v>
      </c>
    </row>
    <row r="11" spans="1:8" ht="29.25" customHeight="1" thickBot="1" x14ac:dyDescent="0.3">
      <c r="A11" s="5"/>
      <c r="B11" s="19"/>
      <c r="C11" s="25"/>
      <c r="D11" s="25"/>
      <c r="E11" s="26"/>
      <c r="F11" s="26"/>
      <c r="G11" s="18"/>
      <c r="H11" s="43"/>
    </row>
    <row r="12" spans="1:8" ht="29.25" customHeight="1" thickBot="1" x14ac:dyDescent="0.3">
      <c r="A12" s="5"/>
      <c r="B12" s="19"/>
      <c r="C12" s="152" t="s">
        <v>15</v>
      </c>
      <c r="D12" s="153"/>
      <c r="E12" s="121" t="s">
        <v>381</v>
      </c>
      <c r="F12" s="122"/>
      <c r="G12" s="18"/>
      <c r="H12" s="43">
        <f>IF(OR(E12="Oui",E12="Non-applicable (N/A)"),1,0)</f>
        <v>1</v>
      </c>
    </row>
    <row r="13" spans="1:8" ht="29.25" customHeight="1" thickBot="1" x14ac:dyDescent="0.3">
      <c r="A13" s="5"/>
      <c r="B13" s="19"/>
      <c r="C13" s="38"/>
      <c r="D13" s="38"/>
      <c r="E13" s="30"/>
      <c r="F13" s="30"/>
      <c r="G13" s="18"/>
      <c r="H13" s="43"/>
    </row>
    <row r="14" spans="1:8" ht="29.25" customHeight="1" thickBot="1" x14ac:dyDescent="0.3">
      <c r="A14" s="5"/>
      <c r="B14" s="19"/>
      <c r="C14" s="152" t="s">
        <v>398</v>
      </c>
      <c r="D14" s="153"/>
      <c r="E14" s="121" t="s">
        <v>381</v>
      </c>
      <c r="F14" s="122"/>
      <c r="G14" s="18"/>
      <c r="H14" s="43">
        <f>IF(OR(E14="Oui",E14="Non-applicable (N/A)"),1,0)</f>
        <v>1</v>
      </c>
    </row>
    <row r="15" spans="1:8" ht="29.25" customHeight="1" thickBot="1" x14ac:dyDescent="0.3">
      <c r="A15" s="5"/>
      <c r="B15" s="19"/>
      <c r="C15" s="25"/>
      <c r="D15" s="25"/>
      <c r="E15" s="26"/>
      <c r="F15" s="26"/>
      <c r="G15" s="18"/>
      <c r="H15" s="43"/>
    </row>
    <row r="16" spans="1:8" ht="29.25" customHeight="1" thickBot="1" x14ac:dyDescent="0.3">
      <c r="A16" s="5"/>
      <c r="B16" s="19"/>
      <c r="C16" s="152" t="s">
        <v>370</v>
      </c>
      <c r="D16" s="153"/>
      <c r="E16" s="121" t="s">
        <v>382</v>
      </c>
      <c r="F16" s="122"/>
      <c r="G16" s="18"/>
      <c r="H16" s="43">
        <f>IF(OR(E16="Oui",E16="Non-applicable (N/A)"),1,0)</f>
        <v>0</v>
      </c>
    </row>
    <row r="17" spans="1:8" ht="29.25" customHeight="1" thickBot="1" x14ac:dyDescent="0.3">
      <c r="A17" s="5"/>
      <c r="B17" s="19"/>
      <c r="C17" s="25"/>
      <c r="D17" s="25"/>
      <c r="E17" s="26"/>
      <c r="F17" s="26"/>
      <c r="G17" s="18"/>
      <c r="H17" s="43"/>
    </row>
    <row r="18" spans="1:8" ht="29.25" customHeight="1" thickBot="1" x14ac:dyDescent="0.3">
      <c r="A18" s="5"/>
      <c r="B18" s="16"/>
      <c r="C18" s="152" t="s">
        <v>371</v>
      </c>
      <c r="D18" s="153"/>
      <c r="E18" s="121" t="s">
        <v>382</v>
      </c>
      <c r="F18" s="122"/>
      <c r="G18" s="18"/>
      <c r="H18" s="43">
        <f>IF(OR(E18="Oui",E18="Non-applicable (N/A)"),1,0)</f>
        <v>0</v>
      </c>
    </row>
    <row r="19" spans="1:8" ht="29.25" customHeight="1" thickBot="1" x14ac:dyDescent="0.3">
      <c r="A19" s="5"/>
      <c r="B19" s="16"/>
      <c r="C19" s="38"/>
      <c r="D19" s="38"/>
      <c r="E19" s="41"/>
      <c r="F19" s="41"/>
      <c r="G19" s="18"/>
      <c r="H19" s="43"/>
    </row>
    <row r="20" spans="1:8" ht="29.25" customHeight="1" thickBot="1" x14ac:dyDescent="0.3">
      <c r="A20" s="5"/>
      <c r="B20" s="16"/>
      <c r="C20" s="152" t="s">
        <v>16</v>
      </c>
      <c r="D20" s="153"/>
      <c r="E20" s="121" t="s">
        <v>381</v>
      </c>
      <c r="F20" s="122"/>
      <c r="G20" s="18"/>
      <c r="H20" s="43">
        <f>IF(OR(E20="Oui",E20="Non-applicable (N/A)"),1,0)</f>
        <v>1</v>
      </c>
    </row>
    <row r="21" spans="1:8" ht="19.5" customHeight="1" thickBot="1" x14ac:dyDescent="0.3">
      <c r="A21" s="5"/>
      <c r="B21" s="16"/>
      <c r="C21" s="125"/>
      <c r="D21" s="125"/>
      <c r="E21" s="125"/>
      <c r="F21" s="125"/>
      <c r="G21" s="18"/>
      <c r="H21" s="45">
        <f>SUM(H10:H20)/6</f>
        <v>0.66666666666666663</v>
      </c>
    </row>
    <row r="22" spans="1:8" ht="15.75" customHeight="1" thickBot="1" x14ac:dyDescent="0.3">
      <c r="A22" s="5"/>
      <c r="B22" s="16"/>
      <c r="C22" s="40" t="s">
        <v>2</v>
      </c>
      <c r="D22" s="35"/>
      <c r="E22" s="35"/>
      <c r="F22" s="35"/>
      <c r="G22" s="18"/>
      <c r="H22" s="7"/>
    </row>
    <row r="23" spans="1:8" ht="62.25" customHeight="1" thickBot="1" x14ac:dyDescent="0.3">
      <c r="A23" s="5"/>
      <c r="B23" s="16"/>
      <c r="C23" s="119" t="s">
        <v>392</v>
      </c>
      <c r="D23" s="120"/>
      <c r="E23" s="148"/>
      <c r="F23" s="149"/>
      <c r="G23" s="18"/>
      <c r="H23" s="7"/>
    </row>
    <row r="24" spans="1:8" ht="15.75" customHeight="1" thickBot="1" x14ac:dyDescent="0.3">
      <c r="A24" s="5"/>
      <c r="B24" s="16"/>
      <c r="C24" s="28"/>
      <c r="D24" s="28"/>
      <c r="E24" s="30"/>
      <c r="F24" s="30"/>
      <c r="G24" s="18"/>
      <c r="H24" s="7"/>
    </row>
    <row r="25" spans="1:8" ht="62.25" customHeight="1" thickBot="1" x14ac:dyDescent="0.3">
      <c r="A25" s="5"/>
      <c r="B25" s="16"/>
      <c r="C25" s="119" t="s">
        <v>368</v>
      </c>
      <c r="D25" s="120"/>
      <c r="E25" s="148"/>
      <c r="F25" s="149"/>
      <c r="G25" s="18"/>
      <c r="H25" s="7"/>
    </row>
    <row r="26" spans="1:8" x14ac:dyDescent="0.25">
      <c r="A26" s="5"/>
      <c r="B26" s="22"/>
      <c r="C26" s="23"/>
      <c r="D26" s="23"/>
      <c r="E26" s="23"/>
      <c r="F26" s="23"/>
      <c r="G26" s="24"/>
      <c r="H26" s="7"/>
    </row>
    <row r="27" spans="1:8" ht="15.75" thickBot="1" x14ac:dyDescent="0.3">
      <c r="A27" s="8"/>
      <c r="B27" s="9"/>
      <c r="C27" s="9"/>
      <c r="D27" s="9"/>
      <c r="E27" s="9"/>
      <c r="F27" s="9"/>
      <c r="G27" s="9"/>
      <c r="H27" s="10"/>
    </row>
  </sheetData>
  <sheetProtection algorithmName="SHA-1" hashValue="kpUrPzfyNI3Sh/n5HsYWdHUJD6Q=" saltValue="tPTnK8+OifpzjksfIKs1ew==" spinCount="100000" sheet="1" objects="1" scenarios="1" selectLockedCells="1"/>
  <mergeCells count="20">
    <mergeCell ref="C25:D25"/>
    <mergeCell ref="E25:F25"/>
    <mergeCell ref="C20:D20"/>
    <mergeCell ref="E20:F20"/>
    <mergeCell ref="C12:D12"/>
    <mergeCell ref="E12:F12"/>
    <mergeCell ref="C14:D14"/>
    <mergeCell ref="E14:F14"/>
    <mergeCell ref="C16:D16"/>
    <mergeCell ref="E16:F16"/>
    <mergeCell ref="C18:D18"/>
    <mergeCell ref="E18:F18"/>
    <mergeCell ref="C21:F21"/>
    <mergeCell ref="C23:D23"/>
    <mergeCell ref="E23:F23"/>
    <mergeCell ref="B2:G4"/>
    <mergeCell ref="C6:F6"/>
    <mergeCell ref="C10:D10"/>
    <mergeCell ref="E10:F10"/>
    <mergeCell ref="C8:F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Données!$G$1:$G$4</xm:f>
          </x14:formula1>
          <xm:sqref>E10:F10 E12:F12 E14:F14 E16:F16 E18:F18 E20:F20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0" sqref="C10:F10"/>
    </sheetView>
  </sheetViews>
  <sheetFormatPr baseColWidth="10" defaultColWidth="11.42578125" defaultRowHeight="15" x14ac:dyDescent="0.25"/>
  <cols>
    <col min="1" max="1" width="2.42578125" style="1" customWidth="1"/>
    <col min="2" max="2" width="4.7109375" style="1" customWidth="1"/>
    <col min="3" max="3" width="11.42578125" style="1"/>
    <col min="4" max="4" width="20" style="1" customWidth="1"/>
    <col min="5" max="5" width="11.42578125" style="1"/>
    <col min="6" max="6" width="27" style="1" customWidth="1"/>
    <col min="7" max="7" width="6.7109375" style="1" customWidth="1"/>
    <col min="8" max="8" width="2.42578125" style="1" customWidth="1"/>
    <col min="9" max="16384" width="11.42578125" style="1"/>
  </cols>
  <sheetData>
    <row r="1" spans="1:8" x14ac:dyDescent="0.25">
      <c r="A1" s="2"/>
      <c r="B1" s="3"/>
      <c r="C1" s="3"/>
      <c r="D1" s="3"/>
      <c r="E1" s="3"/>
      <c r="F1" s="3"/>
      <c r="G1" s="3"/>
      <c r="H1" s="4"/>
    </row>
    <row r="2" spans="1:8" ht="15" customHeight="1" x14ac:dyDescent="0.25">
      <c r="A2" s="5"/>
      <c r="B2" s="89" t="s">
        <v>359</v>
      </c>
      <c r="C2" s="89"/>
      <c r="D2" s="89"/>
      <c r="E2" s="89"/>
      <c r="F2" s="89"/>
      <c r="G2" s="89"/>
      <c r="H2" s="7"/>
    </row>
    <row r="3" spans="1:8" ht="15" customHeight="1" x14ac:dyDescent="0.25">
      <c r="A3" s="5"/>
      <c r="B3" s="89"/>
      <c r="C3" s="89"/>
      <c r="D3" s="89"/>
      <c r="E3" s="89"/>
      <c r="F3" s="89"/>
      <c r="G3" s="89"/>
      <c r="H3" s="7"/>
    </row>
    <row r="4" spans="1:8" ht="15" customHeight="1" x14ac:dyDescent="0.25">
      <c r="A4" s="5"/>
      <c r="B4" s="89"/>
      <c r="C4" s="89"/>
      <c r="D4" s="89"/>
      <c r="E4" s="89"/>
      <c r="F4" s="89"/>
      <c r="G4" s="89"/>
      <c r="H4" s="7"/>
    </row>
    <row r="5" spans="1:8" x14ac:dyDescent="0.25">
      <c r="A5" s="5"/>
      <c r="B5" s="13"/>
      <c r="C5" s="14"/>
      <c r="D5" s="14"/>
      <c r="E5" s="14"/>
      <c r="F5" s="14"/>
      <c r="G5" s="15"/>
      <c r="H5" s="7"/>
    </row>
    <row r="6" spans="1:8" ht="16.5" thickBot="1" x14ac:dyDescent="0.3">
      <c r="A6" s="5"/>
      <c r="B6" s="19"/>
      <c r="C6" s="146" t="s">
        <v>372</v>
      </c>
      <c r="D6" s="146"/>
      <c r="E6" s="146"/>
      <c r="F6" s="146"/>
      <c r="G6" s="18"/>
      <c r="H6" s="7"/>
    </row>
    <row r="7" spans="1:8" x14ac:dyDescent="0.25">
      <c r="A7" s="5"/>
      <c r="B7" s="19"/>
      <c r="C7" s="26"/>
      <c r="D7" s="26"/>
      <c r="E7" s="26"/>
      <c r="F7" s="26"/>
      <c r="G7" s="18"/>
      <c r="H7" s="7"/>
    </row>
    <row r="8" spans="1:8" ht="35.25" customHeight="1" x14ac:dyDescent="0.25">
      <c r="A8" s="5"/>
      <c r="B8" s="19"/>
      <c r="C8" s="152" t="s">
        <v>17</v>
      </c>
      <c r="D8" s="152"/>
      <c r="E8" s="152"/>
      <c r="F8" s="152"/>
      <c r="G8" s="18"/>
      <c r="H8" s="7"/>
    </row>
    <row r="9" spans="1:8" ht="15.75" thickBot="1" x14ac:dyDescent="0.3">
      <c r="A9" s="5"/>
      <c r="B9" s="19"/>
      <c r="C9" s="25"/>
      <c r="D9" s="25"/>
      <c r="E9" s="26"/>
      <c r="F9" s="26"/>
      <c r="G9" s="18"/>
      <c r="H9" s="7"/>
    </row>
    <row r="10" spans="1:8" ht="29.25" customHeight="1" thickBot="1" x14ac:dyDescent="0.3">
      <c r="A10" s="5"/>
      <c r="B10" s="19"/>
      <c r="C10" s="154" t="s">
        <v>381</v>
      </c>
      <c r="D10" s="155"/>
      <c r="E10" s="155"/>
      <c r="F10" s="156"/>
      <c r="G10" s="18"/>
      <c r="H10" s="43">
        <f>IF(OR(C10="Oui",C10="Non-applicable (N/A)"),1,0)</f>
        <v>1</v>
      </c>
    </row>
    <row r="11" spans="1:8" ht="19.5" customHeight="1" thickBot="1" x14ac:dyDescent="0.3">
      <c r="A11" s="5"/>
      <c r="B11" s="16"/>
      <c r="C11" s="125"/>
      <c r="D11" s="125"/>
      <c r="E11" s="125"/>
      <c r="F11" s="125"/>
      <c r="G11" s="18"/>
      <c r="H11" s="7"/>
    </row>
    <row r="12" spans="1:8" ht="15.75" customHeight="1" thickBot="1" x14ac:dyDescent="0.3">
      <c r="A12" s="5"/>
      <c r="B12" s="16"/>
      <c r="C12" s="40" t="s">
        <v>2</v>
      </c>
      <c r="D12" s="35"/>
      <c r="E12" s="35"/>
      <c r="F12" s="35"/>
      <c r="G12" s="18"/>
      <c r="H12" s="7"/>
    </row>
    <row r="13" spans="1:8" ht="62.25" customHeight="1" thickBot="1" x14ac:dyDescent="0.3">
      <c r="A13" s="5"/>
      <c r="B13" s="16"/>
      <c r="C13" s="119" t="s">
        <v>392</v>
      </c>
      <c r="D13" s="120"/>
      <c r="E13" s="123"/>
      <c r="F13" s="124"/>
      <c r="G13" s="18"/>
      <c r="H13" s="7"/>
    </row>
    <row r="14" spans="1:8" ht="15.75" customHeight="1" thickBot="1" x14ac:dyDescent="0.3">
      <c r="A14" s="5"/>
      <c r="B14" s="16"/>
      <c r="C14" s="28"/>
      <c r="D14" s="28"/>
      <c r="E14" s="30"/>
      <c r="F14" s="30"/>
      <c r="G14" s="18"/>
      <c r="H14" s="7"/>
    </row>
    <row r="15" spans="1:8" ht="62.25" customHeight="1" thickBot="1" x14ac:dyDescent="0.3">
      <c r="A15" s="5"/>
      <c r="B15" s="16"/>
      <c r="C15" s="119" t="s">
        <v>368</v>
      </c>
      <c r="D15" s="120"/>
      <c r="E15" s="123"/>
      <c r="F15" s="124"/>
      <c r="G15" s="18"/>
      <c r="H15" s="7"/>
    </row>
    <row r="16" spans="1:8" x14ac:dyDescent="0.25">
      <c r="A16" s="5"/>
      <c r="B16" s="22"/>
      <c r="C16" s="23"/>
      <c r="D16" s="23"/>
      <c r="E16" s="23"/>
      <c r="F16" s="23"/>
      <c r="G16" s="24"/>
      <c r="H16" s="7"/>
    </row>
    <row r="17" spans="1:8" ht="15.75" thickBot="1" x14ac:dyDescent="0.3">
      <c r="A17" s="8"/>
      <c r="B17" s="9"/>
      <c r="C17" s="9"/>
      <c r="D17" s="9"/>
      <c r="E17" s="9"/>
      <c r="F17" s="9"/>
      <c r="G17" s="9"/>
      <c r="H17" s="10"/>
    </row>
  </sheetData>
  <sheetProtection algorithmName="SHA-1" hashValue="1ib4yj3/wjcXOhl/OtI/RIcV/vc=" saltValue="5CvXcdwUEOWayEOpN1+Xmg==" spinCount="100000" sheet="1" objects="1" scenarios="1" selectLockedCells="1"/>
  <mergeCells count="9">
    <mergeCell ref="C13:D13"/>
    <mergeCell ref="E13:F13"/>
    <mergeCell ref="C15:D15"/>
    <mergeCell ref="E15:F15"/>
    <mergeCell ref="B2:G4"/>
    <mergeCell ref="C6:F6"/>
    <mergeCell ref="C8:F8"/>
    <mergeCell ref="C10:F10"/>
    <mergeCell ref="C11:F1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Données!$G$1:$G$4</xm:f>
          </x14:formula1>
          <xm:sqref>C10:F10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E15" sqref="E15:F15"/>
    </sheetView>
  </sheetViews>
  <sheetFormatPr baseColWidth="10" defaultColWidth="11.42578125" defaultRowHeight="15" x14ac:dyDescent="0.25"/>
  <cols>
    <col min="1" max="1" width="2.42578125" style="1" customWidth="1"/>
    <col min="2" max="2" width="4.7109375" style="1" customWidth="1"/>
    <col min="3" max="3" width="11.42578125" style="1"/>
    <col min="4" max="4" width="20" style="1" customWidth="1"/>
    <col min="5" max="5" width="11.42578125" style="1"/>
    <col min="6" max="6" width="27" style="1" customWidth="1"/>
    <col min="7" max="7" width="6.7109375" style="1" customWidth="1"/>
    <col min="8" max="8" width="2.42578125" style="1" customWidth="1"/>
    <col min="9" max="16384" width="11.42578125" style="1"/>
  </cols>
  <sheetData>
    <row r="1" spans="1:8" x14ac:dyDescent="0.25">
      <c r="A1" s="2"/>
      <c r="B1" s="3"/>
      <c r="C1" s="3"/>
      <c r="D1" s="3"/>
      <c r="E1" s="3"/>
      <c r="F1" s="3"/>
      <c r="G1" s="3"/>
      <c r="H1" s="4"/>
    </row>
    <row r="2" spans="1:8" ht="15" customHeight="1" x14ac:dyDescent="0.25">
      <c r="A2" s="5"/>
      <c r="B2" s="89" t="s">
        <v>359</v>
      </c>
      <c r="C2" s="89"/>
      <c r="D2" s="89"/>
      <c r="E2" s="89"/>
      <c r="F2" s="89"/>
      <c r="G2" s="89"/>
      <c r="H2" s="7"/>
    </row>
    <row r="3" spans="1:8" ht="15" customHeight="1" x14ac:dyDescent="0.25">
      <c r="A3" s="5"/>
      <c r="B3" s="89"/>
      <c r="C3" s="89"/>
      <c r="D3" s="89"/>
      <c r="E3" s="89"/>
      <c r="F3" s="89"/>
      <c r="G3" s="89"/>
      <c r="H3" s="7"/>
    </row>
    <row r="4" spans="1:8" ht="15" customHeight="1" x14ac:dyDescent="0.25">
      <c r="A4" s="5"/>
      <c r="B4" s="89"/>
      <c r="C4" s="89"/>
      <c r="D4" s="89"/>
      <c r="E4" s="89"/>
      <c r="F4" s="89"/>
      <c r="G4" s="89"/>
      <c r="H4" s="7"/>
    </row>
    <row r="5" spans="1:8" x14ac:dyDescent="0.25">
      <c r="A5" s="5"/>
      <c r="B5" s="13"/>
      <c r="C5" s="14"/>
      <c r="D5" s="14"/>
      <c r="E5" s="14"/>
      <c r="F5" s="14"/>
      <c r="G5" s="15"/>
      <c r="H5" s="7"/>
    </row>
    <row r="6" spans="1:8" ht="16.5" thickBot="1" x14ac:dyDescent="0.3">
      <c r="A6" s="5"/>
      <c r="B6" s="19"/>
      <c r="C6" s="146" t="s">
        <v>373</v>
      </c>
      <c r="D6" s="146"/>
      <c r="E6" s="146"/>
      <c r="F6" s="146"/>
      <c r="G6" s="18"/>
      <c r="H6" s="7"/>
    </row>
    <row r="7" spans="1:8" x14ac:dyDescent="0.25">
      <c r="A7" s="5"/>
      <c r="B7" s="19"/>
      <c r="C7" s="26"/>
      <c r="D7" s="26"/>
      <c r="E7" s="26"/>
      <c r="F7" s="26"/>
      <c r="G7" s="18"/>
      <c r="H7" s="7"/>
    </row>
    <row r="8" spans="1:8" ht="35.25" customHeight="1" x14ac:dyDescent="0.25">
      <c r="A8" s="5"/>
      <c r="B8" s="19"/>
      <c r="C8" s="152" t="s">
        <v>385</v>
      </c>
      <c r="D8" s="152"/>
      <c r="E8" s="152"/>
      <c r="F8" s="152"/>
      <c r="G8" s="18"/>
      <c r="H8" s="7"/>
    </row>
    <row r="9" spans="1:8" ht="15.75" thickBot="1" x14ac:dyDescent="0.3">
      <c r="A9" s="5"/>
      <c r="B9" s="19"/>
      <c r="C9" s="25"/>
      <c r="D9" s="25"/>
      <c r="E9" s="26"/>
      <c r="F9" s="26"/>
      <c r="G9" s="18"/>
      <c r="H9" s="7"/>
    </row>
    <row r="10" spans="1:8" ht="29.25" customHeight="1" thickBot="1" x14ac:dyDescent="0.3">
      <c r="A10" s="5"/>
      <c r="B10" s="19"/>
      <c r="C10" s="157">
        <v>0.67</v>
      </c>
      <c r="D10" s="158"/>
      <c r="E10" s="158"/>
      <c r="F10" s="159"/>
      <c r="G10" s="18"/>
      <c r="H10" s="43">
        <f>C10</f>
        <v>0.67</v>
      </c>
    </row>
    <row r="11" spans="1:8" ht="19.5" customHeight="1" thickBot="1" x14ac:dyDescent="0.3">
      <c r="A11" s="5"/>
      <c r="B11" s="16"/>
      <c r="C11" s="125"/>
      <c r="D11" s="125"/>
      <c r="E11" s="125"/>
      <c r="F11" s="125"/>
      <c r="G11" s="18"/>
      <c r="H11" s="7"/>
    </row>
    <row r="12" spans="1:8" ht="15.75" customHeight="1" thickBot="1" x14ac:dyDescent="0.3">
      <c r="A12" s="5"/>
      <c r="B12" s="16"/>
      <c r="C12" s="40" t="s">
        <v>2</v>
      </c>
      <c r="D12" s="35"/>
      <c r="E12" s="35"/>
      <c r="F12" s="35"/>
      <c r="G12" s="18"/>
      <c r="H12" s="7"/>
    </row>
    <row r="13" spans="1:8" ht="62.25" customHeight="1" thickBot="1" x14ac:dyDescent="0.3">
      <c r="A13" s="5"/>
      <c r="B13" s="16"/>
      <c r="C13" s="119" t="s">
        <v>392</v>
      </c>
      <c r="D13" s="120"/>
      <c r="E13" s="123" t="s">
        <v>395</v>
      </c>
      <c r="F13" s="124"/>
      <c r="G13" s="18"/>
      <c r="H13" s="7"/>
    </row>
    <row r="14" spans="1:8" ht="15.75" customHeight="1" thickBot="1" x14ac:dyDescent="0.3">
      <c r="A14" s="5"/>
      <c r="B14" s="16"/>
      <c r="C14" s="28"/>
      <c r="D14" s="28"/>
      <c r="E14" s="30"/>
      <c r="F14" s="30"/>
      <c r="G14" s="18"/>
      <c r="H14" s="7"/>
    </row>
    <row r="15" spans="1:8" ht="62.25" customHeight="1" thickBot="1" x14ac:dyDescent="0.3">
      <c r="A15" s="5"/>
      <c r="B15" s="16"/>
      <c r="C15" s="119" t="s">
        <v>368</v>
      </c>
      <c r="D15" s="120"/>
      <c r="E15" s="123" t="s">
        <v>395</v>
      </c>
      <c r="F15" s="124"/>
      <c r="G15" s="18"/>
      <c r="H15" s="7"/>
    </row>
    <row r="16" spans="1:8" x14ac:dyDescent="0.25">
      <c r="A16" s="5"/>
      <c r="B16" s="22"/>
      <c r="C16" s="23"/>
      <c r="D16" s="23"/>
      <c r="E16" s="23"/>
      <c r="F16" s="23"/>
      <c r="G16" s="24"/>
      <c r="H16" s="7"/>
    </row>
    <row r="17" spans="1:8" ht="15.75" thickBot="1" x14ac:dyDescent="0.3">
      <c r="A17" s="8"/>
      <c r="B17" s="9"/>
      <c r="C17" s="9"/>
      <c r="D17" s="9"/>
      <c r="E17" s="9"/>
      <c r="F17" s="9"/>
      <c r="G17" s="9"/>
      <c r="H17" s="10"/>
    </row>
  </sheetData>
  <sheetProtection algorithmName="SHA-1" hashValue="+q/WN+tMyfdSwyBX6MSMfZS607g=" saltValue="DylX2IH66vudn59OGdEFbA==" spinCount="100000" sheet="1" objects="1" scenarios="1" selectLockedCells="1"/>
  <mergeCells count="9">
    <mergeCell ref="C15:D15"/>
    <mergeCell ref="E15:F15"/>
    <mergeCell ref="B2:G4"/>
    <mergeCell ref="C6:F6"/>
    <mergeCell ref="C8:F8"/>
    <mergeCell ref="C10:F10"/>
    <mergeCell ref="C11:F11"/>
    <mergeCell ref="C13:D13"/>
    <mergeCell ref="E13:F13"/>
  </mergeCells>
  <dataValidations count="1">
    <dataValidation type="decimal" showInputMessage="1" showErrorMessage="1" sqref="C10:F10">
      <formula1>0</formula1>
      <formula2>1</formula2>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10" workbookViewId="0">
      <selection activeCell="E23" sqref="E23:F23"/>
    </sheetView>
  </sheetViews>
  <sheetFormatPr baseColWidth="10" defaultColWidth="11.42578125" defaultRowHeight="15" x14ac:dyDescent="0.25"/>
  <cols>
    <col min="1" max="1" width="2.42578125" style="1" customWidth="1"/>
    <col min="2" max="2" width="4.7109375" style="1" customWidth="1"/>
    <col min="3" max="3" width="11.42578125" style="1"/>
    <col min="4" max="4" width="20" style="1" customWidth="1"/>
    <col min="5" max="5" width="11.42578125" style="1"/>
    <col min="6" max="6" width="27" style="1" customWidth="1"/>
    <col min="7" max="7" width="6.7109375" style="1" customWidth="1"/>
    <col min="8" max="8" width="2.42578125" style="1" customWidth="1"/>
    <col min="9" max="16384" width="11.42578125" style="1"/>
  </cols>
  <sheetData>
    <row r="1" spans="1:8" x14ac:dyDescent="0.25">
      <c r="A1" s="2"/>
      <c r="B1" s="3"/>
      <c r="C1" s="3"/>
      <c r="D1" s="3"/>
      <c r="E1" s="3"/>
      <c r="F1" s="3"/>
      <c r="G1" s="3"/>
      <c r="H1" s="4"/>
    </row>
    <row r="2" spans="1:8" ht="15" customHeight="1" x14ac:dyDescent="0.25">
      <c r="A2" s="5"/>
      <c r="B2" s="89" t="s">
        <v>359</v>
      </c>
      <c r="C2" s="89"/>
      <c r="D2" s="89"/>
      <c r="E2" s="89"/>
      <c r="F2" s="89"/>
      <c r="G2" s="89"/>
      <c r="H2" s="7"/>
    </row>
    <row r="3" spans="1:8" ht="15" customHeight="1" x14ac:dyDescent="0.25">
      <c r="A3" s="5"/>
      <c r="B3" s="89"/>
      <c r="C3" s="89"/>
      <c r="D3" s="89"/>
      <c r="E3" s="89"/>
      <c r="F3" s="89"/>
      <c r="G3" s="89"/>
      <c r="H3" s="7"/>
    </row>
    <row r="4" spans="1:8" ht="15" customHeight="1" x14ac:dyDescent="0.25">
      <c r="A4" s="5"/>
      <c r="B4" s="89"/>
      <c r="C4" s="89"/>
      <c r="D4" s="89"/>
      <c r="E4" s="89"/>
      <c r="F4" s="89"/>
      <c r="G4" s="89"/>
      <c r="H4" s="7"/>
    </row>
    <row r="5" spans="1:8" x14ac:dyDescent="0.25">
      <c r="A5" s="5"/>
      <c r="B5" s="13"/>
      <c r="C5" s="14"/>
      <c r="D5" s="14"/>
      <c r="E5" s="14"/>
      <c r="F5" s="14"/>
      <c r="G5" s="15"/>
      <c r="H5" s="7"/>
    </row>
    <row r="6" spans="1:8" ht="16.5" thickBot="1" x14ac:dyDescent="0.3">
      <c r="A6" s="5"/>
      <c r="B6" s="19"/>
      <c r="C6" s="146" t="s">
        <v>374</v>
      </c>
      <c r="D6" s="146"/>
      <c r="E6" s="146"/>
      <c r="F6" s="146"/>
      <c r="G6" s="18"/>
      <c r="H6" s="7"/>
    </row>
    <row r="7" spans="1:8" x14ac:dyDescent="0.25">
      <c r="A7" s="5"/>
      <c r="B7" s="19"/>
      <c r="C7" s="26"/>
      <c r="D7" s="26"/>
      <c r="E7" s="26"/>
      <c r="F7" s="26"/>
      <c r="G7" s="18"/>
      <c r="H7" s="7"/>
    </row>
    <row r="8" spans="1:8" ht="35.25" customHeight="1" x14ac:dyDescent="0.25">
      <c r="A8" s="5"/>
      <c r="B8" s="19"/>
      <c r="C8" s="152" t="s">
        <v>18</v>
      </c>
      <c r="D8" s="152"/>
      <c r="E8" s="152"/>
      <c r="F8" s="152"/>
      <c r="G8" s="18"/>
      <c r="H8" s="7"/>
    </row>
    <row r="9" spans="1:8" ht="15.75" thickBot="1" x14ac:dyDescent="0.3">
      <c r="A9" s="5"/>
      <c r="B9" s="19"/>
      <c r="C9" s="25"/>
      <c r="D9" s="25"/>
      <c r="E9" s="26"/>
      <c r="F9" s="26"/>
      <c r="G9" s="18"/>
      <c r="H9" s="7"/>
    </row>
    <row r="10" spans="1:8" ht="29.25" customHeight="1" thickBot="1" x14ac:dyDescent="0.3">
      <c r="A10" s="5"/>
      <c r="B10" s="19"/>
      <c r="C10" s="119" t="s">
        <v>19</v>
      </c>
      <c r="D10" s="120"/>
      <c r="E10" s="121" t="s">
        <v>382</v>
      </c>
      <c r="F10" s="122"/>
      <c r="G10" s="18"/>
      <c r="H10" s="43">
        <f>IF(OR(E10="Oui",E10="Non-applicable (N/A)"),1,0)</f>
        <v>0</v>
      </c>
    </row>
    <row r="11" spans="1:8" ht="29.25" customHeight="1" thickBot="1" x14ac:dyDescent="0.3">
      <c r="A11" s="5"/>
      <c r="B11" s="19"/>
      <c r="C11" s="28"/>
      <c r="D11" s="28"/>
      <c r="E11" s="26"/>
      <c r="F11" s="26"/>
      <c r="G11" s="18"/>
      <c r="H11" s="7"/>
    </row>
    <row r="12" spans="1:8" ht="29.25" customHeight="1" thickBot="1" x14ac:dyDescent="0.3">
      <c r="A12" s="5"/>
      <c r="B12" s="19"/>
      <c r="C12" s="119" t="s">
        <v>20</v>
      </c>
      <c r="D12" s="120"/>
      <c r="E12" s="121" t="s">
        <v>381</v>
      </c>
      <c r="F12" s="122"/>
      <c r="G12" s="18"/>
      <c r="H12" s="43">
        <f>IF(OR(E12="Oui",E12="Non-applicable (N/A)"),1,0)</f>
        <v>1</v>
      </c>
    </row>
    <row r="13" spans="1:8" ht="29.25" customHeight="1" thickBot="1" x14ac:dyDescent="0.3">
      <c r="A13" s="5"/>
      <c r="B13" s="19"/>
      <c r="C13" s="37"/>
      <c r="D13" s="37"/>
      <c r="E13" s="30"/>
      <c r="F13" s="30"/>
      <c r="G13" s="18"/>
      <c r="H13" s="7"/>
    </row>
    <row r="14" spans="1:8" ht="29.25" customHeight="1" thickBot="1" x14ac:dyDescent="0.3">
      <c r="A14" s="5"/>
      <c r="B14" s="19"/>
      <c r="C14" s="119" t="s">
        <v>21</v>
      </c>
      <c r="D14" s="120"/>
      <c r="E14" s="121" t="s">
        <v>382</v>
      </c>
      <c r="F14" s="122"/>
      <c r="G14" s="18"/>
      <c r="H14" s="43">
        <f>IF(OR(E14="Oui",E14="Non-applicable (N/A)"),1,0)</f>
        <v>0</v>
      </c>
    </row>
    <row r="15" spans="1:8" ht="29.25" customHeight="1" thickBot="1" x14ac:dyDescent="0.3">
      <c r="A15" s="5"/>
      <c r="B15" s="19"/>
      <c r="C15" s="28"/>
      <c r="D15" s="28"/>
      <c r="E15" s="26"/>
      <c r="F15" s="26"/>
      <c r="G15" s="18"/>
      <c r="H15" s="7"/>
    </row>
    <row r="16" spans="1:8" ht="29.25" customHeight="1" thickBot="1" x14ac:dyDescent="0.3">
      <c r="A16" s="5"/>
      <c r="B16" s="19"/>
      <c r="C16" s="119" t="s">
        <v>22</v>
      </c>
      <c r="D16" s="120"/>
      <c r="E16" s="121" t="s">
        <v>381</v>
      </c>
      <c r="F16" s="122"/>
      <c r="G16" s="18"/>
      <c r="H16" s="43">
        <f>IF(OR(E16="Oui",E16="Non-applicable (N/A)"),1,0)</f>
        <v>1</v>
      </c>
    </row>
    <row r="17" spans="1:8" ht="29.25" customHeight="1" thickBot="1" x14ac:dyDescent="0.3">
      <c r="A17" s="5"/>
      <c r="B17" s="19"/>
      <c r="C17" s="28"/>
      <c r="D17" s="28"/>
      <c r="E17" s="26"/>
      <c r="F17" s="26"/>
      <c r="G17" s="18"/>
      <c r="H17" s="7"/>
    </row>
    <row r="18" spans="1:8" ht="29.25" customHeight="1" thickBot="1" x14ac:dyDescent="0.3">
      <c r="A18" s="5"/>
      <c r="B18" s="16"/>
      <c r="C18" s="119" t="s">
        <v>23</v>
      </c>
      <c r="D18" s="120"/>
      <c r="E18" s="121" t="s">
        <v>383</v>
      </c>
      <c r="F18" s="122"/>
      <c r="G18" s="18"/>
      <c r="H18" s="43">
        <f>IF(OR(E18="Oui",E18="Non-applicable (N/A)"),1,0)</f>
        <v>1</v>
      </c>
    </row>
    <row r="19" spans="1:8" ht="29.25" customHeight="1" thickBot="1" x14ac:dyDescent="0.3">
      <c r="A19" s="5"/>
      <c r="B19" s="16"/>
      <c r="C19" s="37"/>
      <c r="D19" s="37"/>
      <c r="E19" s="41"/>
      <c r="F19" s="41"/>
      <c r="G19" s="18"/>
      <c r="H19" s="7"/>
    </row>
    <row r="20" spans="1:8" ht="29.25" customHeight="1" thickBot="1" x14ac:dyDescent="0.3">
      <c r="A20" s="5"/>
      <c r="B20" s="16"/>
      <c r="C20" s="119" t="s">
        <v>24</v>
      </c>
      <c r="D20" s="120"/>
      <c r="E20" s="121" t="s">
        <v>381</v>
      </c>
      <c r="F20" s="122"/>
      <c r="G20" s="18"/>
      <c r="H20" s="43">
        <f>IF(OR(E20="Oui",E20="Non-applicable (N/A)"),1,0)</f>
        <v>1</v>
      </c>
    </row>
    <row r="21" spans="1:8" ht="19.5" customHeight="1" thickBot="1" x14ac:dyDescent="0.3">
      <c r="A21" s="5"/>
      <c r="B21" s="16"/>
      <c r="C21" s="125"/>
      <c r="D21" s="125"/>
      <c r="E21" s="125"/>
      <c r="F21" s="125"/>
      <c r="G21" s="18"/>
      <c r="H21" s="45">
        <f>SUM(H10:H20)/6</f>
        <v>0.66666666666666663</v>
      </c>
    </row>
    <row r="22" spans="1:8" ht="15.75" customHeight="1" thickBot="1" x14ac:dyDescent="0.3">
      <c r="A22" s="5"/>
      <c r="B22" s="16"/>
      <c r="C22" s="40" t="s">
        <v>2</v>
      </c>
      <c r="D22" s="35"/>
      <c r="E22" s="35"/>
      <c r="F22" s="35"/>
      <c r="G22" s="18"/>
      <c r="H22" s="7"/>
    </row>
    <row r="23" spans="1:8" ht="62.25" customHeight="1" thickBot="1" x14ac:dyDescent="0.3">
      <c r="A23" s="5"/>
      <c r="B23" s="16"/>
      <c r="C23" s="119" t="s">
        <v>392</v>
      </c>
      <c r="D23" s="120"/>
      <c r="E23" s="123"/>
      <c r="F23" s="124"/>
      <c r="G23" s="18"/>
      <c r="H23" s="7"/>
    </row>
    <row r="24" spans="1:8" ht="15.75" customHeight="1" thickBot="1" x14ac:dyDescent="0.3">
      <c r="A24" s="5"/>
      <c r="B24" s="16"/>
      <c r="C24" s="28"/>
      <c r="D24" s="28"/>
      <c r="E24" s="30"/>
      <c r="F24" s="30"/>
      <c r="G24" s="18"/>
      <c r="H24" s="7"/>
    </row>
    <row r="25" spans="1:8" ht="62.25" customHeight="1" thickBot="1" x14ac:dyDescent="0.3">
      <c r="A25" s="5"/>
      <c r="B25" s="16"/>
      <c r="C25" s="119" t="s">
        <v>368</v>
      </c>
      <c r="D25" s="120"/>
      <c r="E25" s="123"/>
      <c r="F25" s="124"/>
      <c r="G25" s="18"/>
      <c r="H25" s="7"/>
    </row>
    <row r="26" spans="1:8" x14ac:dyDescent="0.25">
      <c r="A26" s="5"/>
      <c r="B26" s="22"/>
      <c r="C26" s="23"/>
      <c r="D26" s="23"/>
      <c r="E26" s="23"/>
      <c r="F26" s="23"/>
      <c r="G26" s="24"/>
      <c r="H26" s="7"/>
    </row>
    <row r="27" spans="1:8" ht="15.75" thickBot="1" x14ac:dyDescent="0.3">
      <c r="A27" s="8"/>
      <c r="B27" s="9"/>
      <c r="C27" s="9"/>
      <c r="D27" s="9"/>
      <c r="E27" s="9"/>
      <c r="F27" s="9"/>
      <c r="G27" s="9"/>
      <c r="H27" s="10"/>
    </row>
  </sheetData>
  <sheetProtection algorithmName="SHA-1" hashValue="KfgsshcymCNOl7XQTs4VndJz+M8=" saltValue="ptqJRUzMHEZscRODe8o87w==" spinCount="100000" sheet="1" objects="1" scenarios="1" selectLockedCells="1"/>
  <mergeCells count="20">
    <mergeCell ref="C25:D25"/>
    <mergeCell ref="E25:F25"/>
    <mergeCell ref="C14:D14"/>
    <mergeCell ref="E14:F14"/>
    <mergeCell ref="C16:D16"/>
    <mergeCell ref="E16:F16"/>
    <mergeCell ref="C18:D18"/>
    <mergeCell ref="E18:F18"/>
    <mergeCell ref="C20:D20"/>
    <mergeCell ref="E20:F20"/>
    <mergeCell ref="C21:F21"/>
    <mergeCell ref="C23:D23"/>
    <mergeCell ref="E23:F23"/>
    <mergeCell ref="C12:D12"/>
    <mergeCell ref="E12:F12"/>
    <mergeCell ref="B2:G4"/>
    <mergeCell ref="C6:F6"/>
    <mergeCell ref="C8:F8"/>
    <mergeCell ref="C10:D10"/>
    <mergeCell ref="E10:F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Données!$G$1:$G$4</xm:f>
          </x14:formula1>
          <xm:sqref>E10:F10 E12:F12 E14:F14 E16:F16 E18:F18 E20:F20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opLeftCell="A8" zoomScale="151" workbookViewId="0">
      <selection activeCell="E15" sqref="E15:F15"/>
    </sheetView>
  </sheetViews>
  <sheetFormatPr baseColWidth="10" defaultColWidth="11.42578125" defaultRowHeight="15" x14ac:dyDescent="0.25"/>
  <cols>
    <col min="1" max="1" width="2.42578125" style="1" customWidth="1"/>
    <col min="2" max="2" width="4.7109375" style="1" customWidth="1"/>
    <col min="3" max="3" width="11.42578125" style="1"/>
    <col min="4" max="4" width="20" style="1" customWidth="1"/>
    <col min="5" max="5" width="11.42578125" style="1"/>
    <col min="6" max="6" width="27" style="1" customWidth="1"/>
    <col min="7" max="7" width="6.7109375" style="1" customWidth="1"/>
    <col min="8" max="8" width="2.42578125" style="1" customWidth="1"/>
    <col min="9" max="16384" width="11.42578125" style="1"/>
  </cols>
  <sheetData>
    <row r="1" spans="1:8" x14ac:dyDescent="0.25">
      <c r="A1" s="2"/>
      <c r="B1" s="3"/>
      <c r="C1" s="3"/>
      <c r="D1" s="3"/>
      <c r="E1" s="3"/>
      <c r="F1" s="3"/>
      <c r="G1" s="3"/>
      <c r="H1" s="4"/>
    </row>
    <row r="2" spans="1:8" ht="15" customHeight="1" x14ac:dyDescent="0.25">
      <c r="A2" s="5"/>
      <c r="B2" s="89" t="s">
        <v>359</v>
      </c>
      <c r="C2" s="89"/>
      <c r="D2" s="89"/>
      <c r="E2" s="89"/>
      <c r="F2" s="89"/>
      <c r="G2" s="89"/>
      <c r="H2" s="7"/>
    </row>
    <row r="3" spans="1:8" ht="15" customHeight="1" x14ac:dyDescent="0.25">
      <c r="A3" s="5"/>
      <c r="B3" s="89"/>
      <c r="C3" s="89"/>
      <c r="D3" s="89"/>
      <c r="E3" s="89"/>
      <c r="F3" s="89"/>
      <c r="G3" s="89"/>
      <c r="H3" s="7"/>
    </row>
    <row r="4" spans="1:8" ht="15" customHeight="1" x14ac:dyDescent="0.25">
      <c r="A4" s="5"/>
      <c r="B4" s="89"/>
      <c r="C4" s="89"/>
      <c r="D4" s="89"/>
      <c r="E4" s="89"/>
      <c r="F4" s="89"/>
      <c r="G4" s="89"/>
      <c r="H4" s="7"/>
    </row>
    <row r="5" spans="1:8" x14ac:dyDescent="0.25">
      <c r="A5" s="5"/>
      <c r="B5" s="13"/>
      <c r="C5" s="14"/>
      <c r="D5" s="14"/>
      <c r="E5" s="14"/>
      <c r="F5" s="14"/>
      <c r="G5" s="15"/>
      <c r="H5" s="7"/>
    </row>
    <row r="6" spans="1:8" ht="16.5" thickBot="1" x14ac:dyDescent="0.3">
      <c r="A6" s="5"/>
      <c r="B6" s="19"/>
      <c r="C6" s="146" t="s">
        <v>375</v>
      </c>
      <c r="D6" s="146"/>
      <c r="E6" s="146"/>
      <c r="F6" s="146"/>
      <c r="G6" s="18"/>
      <c r="H6" s="7"/>
    </row>
    <row r="7" spans="1:8" x14ac:dyDescent="0.25">
      <c r="A7" s="5"/>
      <c r="B7" s="19"/>
      <c r="C7" s="26"/>
      <c r="D7" s="26"/>
      <c r="E7" s="26"/>
      <c r="F7" s="26"/>
      <c r="G7" s="18"/>
      <c r="H7" s="7"/>
    </row>
    <row r="8" spans="1:8" ht="35.25" customHeight="1" x14ac:dyDescent="0.25">
      <c r="A8" s="5"/>
      <c r="B8" s="19"/>
      <c r="C8" s="152" t="s">
        <v>25</v>
      </c>
      <c r="D8" s="152"/>
      <c r="E8" s="152"/>
      <c r="F8" s="152"/>
      <c r="G8" s="18"/>
      <c r="H8" s="7"/>
    </row>
    <row r="9" spans="1:8" ht="15.75" thickBot="1" x14ac:dyDescent="0.3">
      <c r="A9" s="5"/>
      <c r="B9" s="19"/>
      <c r="C9" s="25"/>
      <c r="D9" s="25"/>
      <c r="E9" s="26"/>
      <c r="F9" s="26"/>
      <c r="G9" s="18"/>
      <c r="H9" s="7"/>
    </row>
    <row r="10" spans="1:8" ht="29.25" customHeight="1" thickBot="1" x14ac:dyDescent="0.3">
      <c r="A10" s="5"/>
      <c r="B10" s="19"/>
      <c r="C10" s="119" t="s">
        <v>376</v>
      </c>
      <c r="D10" s="120"/>
      <c r="E10" s="121" t="s">
        <v>381</v>
      </c>
      <c r="F10" s="122"/>
      <c r="G10" s="18"/>
      <c r="H10" s="43">
        <f>IF(OR(E10="Oui",E10="Non-applicable (N/A)"),1,0)</f>
        <v>1</v>
      </c>
    </row>
    <row r="11" spans="1:8" ht="29.25" customHeight="1" thickBot="1" x14ac:dyDescent="0.3">
      <c r="A11" s="5"/>
      <c r="B11" s="19"/>
      <c r="C11" s="28"/>
      <c r="D11" s="28"/>
      <c r="E11" s="26"/>
      <c r="F11" s="26"/>
      <c r="G11" s="18"/>
      <c r="H11" s="7"/>
    </row>
    <row r="12" spans="1:8" ht="29.25" customHeight="1" thickBot="1" x14ac:dyDescent="0.3">
      <c r="A12" s="5"/>
      <c r="B12" s="19"/>
      <c r="C12" s="119" t="s">
        <v>377</v>
      </c>
      <c r="D12" s="120"/>
      <c r="E12" s="121" t="s">
        <v>381</v>
      </c>
      <c r="F12" s="122"/>
      <c r="G12" s="18"/>
      <c r="H12" s="43">
        <f>IF(OR(E12="Oui",E12="Non-applicable (N/A)"),1,0)</f>
        <v>1</v>
      </c>
    </row>
    <row r="13" spans="1:8" ht="19.5" customHeight="1" thickBot="1" x14ac:dyDescent="0.3">
      <c r="A13" s="5"/>
      <c r="B13" s="16"/>
      <c r="C13" s="125"/>
      <c r="D13" s="125"/>
      <c r="E13" s="125"/>
      <c r="F13" s="125"/>
      <c r="G13" s="18"/>
      <c r="H13" s="45">
        <f>SUM(H10:H12)/2</f>
        <v>1</v>
      </c>
    </row>
    <row r="14" spans="1:8" ht="15.75" customHeight="1" thickBot="1" x14ac:dyDescent="0.3">
      <c r="A14" s="5"/>
      <c r="B14" s="16"/>
      <c r="C14" s="40" t="s">
        <v>2</v>
      </c>
      <c r="D14" s="35"/>
      <c r="E14" s="35"/>
      <c r="F14" s="35"/>
      <c r="G14" s="18"/>
      <c r="H14" s="7"/>
    </row>
    <row r="15" spans="1:8" ht="62.25" customHeight="1" thickBot="1" x14ac:dyDescent="0.3">
      <c r="A15" s="5"/>
      <c r="B15" s="16"/>
      <c r="C15" s="119" t="s">
        <v>392</v>
      </c>
      <c r="D15" s="120"/>
      <c r="E15" s="148"/>
      <c r="F15" s="149"/>
      <c r="G15" s="18"/>
      <c r="H15" s="7"/>
    </row>
    <row r="16" spans="1:8" ht="15.75" customHeight="1" thickBot="1" x14ac:dyDescent="0.3">
      <c r="A16" s="5"/>
      <c r="B16" s="16"/>
      <c r="C16" s="28"/>
      <c r="D16" s="28"/>
      <c r="E16" s="30"/>
      <c r="F16" s="30"/>
      <c r="G16" s="18"/>
      <c r="H16" s="7"/>
    </row>
    <row r="17" spans="1:8" ht="62.25" customHeight="1" thickBot="1" x14ac:dyDescent="0.3">
      <c r="A17" s="5"/>
      <c r="B17" s="16"/>
      <c r="C17" s="119" t="s">
        <v>368</v>
      </c>
      <c r="D17" s="120"/>
      <c r="E17" s="148"/>
      <c r="F17" s="149"/>
      <c r="G17" s="18"/>
      <c r="H17" s="7"/>
    </row>
    <row r="18" spans="1:8" x14ac:dyDescent="0.25">
      <c r="A18" s="5"/>
      <c r="B18" s="22"/>
      <c r="C18" s="23"/>
      <c r="D18" s="23"/>
      <c r="E18" s="23"/>
      <c r="F18" s="23"/>
      <c r="G18" s="24"/>
      <c r="H18" s="7"/>
    </row>
    <row r="19" spans="1:8" ht="15.75" thickBot="1" x14ac:dyDescent="0.3">
      <c r="A19" s="8"/>
      <c r="B19" s="9"/>
      <c r="C19" s="9"/>
      <c r="D19" s="9"/>
      <c r="E19" s="9"/>
      <c r="F19" s="9"/>
      <c r="G19" s="9"/>
      <c r="H19" s="10"/>
    </row>
  </sheetData>
  <sheetProtection algorithmName="SHA-1" hashValue="DWa6SVQyBBdr00c8D/d1DD+xFd4=" saltValue="K0+iRqdbYjX7ZW/J27TsEg==" spinCount="100000" sheet="1" objects="1" scenarios="1" selectLockedCells="1"/>
  <mergeCells count="12">
    <mergeCell ref="C13:F13"/>
    <mergeCell ref="C15:D15"/>
    <mergeCell ref="E15:F15"/>
    <mergeCell ref="C17:D17"/>
    <mergeCell ref="E17:F17"/>
    <mergeCell ref="C12:D12"/>
    <mergeCell ref="E12:F12"/>
    <mergeCell ref="B2:G4"/>
    <mergeCell ref="C6:F6"/>
    <mergeCell ref="C8:F8"/>
    <mergeCell ref="C10:D10"/>
    <mergeCell ref="E10:F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Données!$G$1:$G$4</xm:f>
          </x14:formula1>
          <xm:sqref>E10:F10 E12:F12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8"/>
  <sheetViews>
    <sheetView workbookViewId="0">
      <selection activeCell="G4" sqref="G2:G4"/>
    </sheetView>
  </sheetViews>
  <sheetFormatPr baseColWidth="10" defaultRowHeight="15" x14ac:dyDescent="0.25"/>
  <cols>
    <col min="1" max="1" width="68.28515625" bestFit="1" customWidth="1"/>
    <col min="3" max="3" width="23.42578125" style="29" bestFit="1" customWidth="1"/>
  </cols>
  <sheetData>
    <row r="1" spans="1:7" x14ac:dyDescent="0.25">
      <c r="A1" s="29" t="s">
        <v>35</v>
      </c>
      <c r="C1" s="29" t="s">
        <v>29</v>
      </c>
      <c r="E1" t="s">
        <v>170</v>
      </c>
      <c r="G1" t="s">
        <v>381</v>
      </c>
    </row>
    <row r="2" spans="1:7" x14ac:dyDescent="0.25">
      <c r="A2" s="29" t="s">
        <v>36</v>
      </c>
      <c r="C2" s="29" t="s">
        <v>150</v>
      </c>
      <c r="E2" t="s">
        <v>171</v>
      </c>
      <c r="G2" t="s">
        <v>382</v>
      </c>
    </row>
    <row r="3" spans="1:7" x14ac:dyDescent="0.25">
      <c r="A3" s="29" t="s">
        <v>37</v>
      </c>
      <c r="C3" s="29" t="s">
        <v>151</v>
      </c>
      <c r="E3" t="s">
        <v>172</v>
      </c>
      <c r="G3" t="s">
        <v>383</v>
      </c>
    </row>
    <row r="4" spans="1:7" x14ac:dyDescent="0.25">
      <c r="A4" s="29" t="s">
        <v>38</v>
      </c>
      <c r="C4" s="29" t="s">
        <v>152</v>
      </c>
      <c r="E4" t="s">
        <v>173</v>
      </c>
      <c r="G4" t="s">
        <v>384</v>
      </c>
    </row>
    <row r="5" spans="1:7" x14ac:dyDescent="0.25">
      <c r="A5" s="29" t="s">
        <v>39</v>
      </c>
      <c r="C5" s="29" t="s">
        <v>153</v>
      </c>
      <c r="E5" t="s">
        <v>174</v>
      </c>
    </row>
    <row r="6" spans="1:7" x14ac:dyDescent="0.25">
      <c r="A6" s="29" t="s">
        <v>40</v>
      </c>
      <c r="C6" s="29" t="s">
        <v>157</v>
      </c>
      <c r="E6" t="s">
        <v>175</v>
      </c>
    </row>
    <row r="7" spans="1:7" x14ac:dyDescent="0.25">
      <c r="A7" s="29" t="s">
        <v>41</v>
      </c>
      <c r="C7" s="29" t="s">
        <v>158</v>
      </c>
      <c r="E7" t="s">
        <v>176</v>
      </c>
    </row>
    <row r="8" spans="1:7" x14ac:dyDescent="0.25">
      <c r="A8" s="29" t="s">
        <v>42</v>
      </c>
      <c r="C8" s="29" t="s">
        <v>156</v>
      </c>
      <c r="E8" t="s">
        <v>177</v>
      </c>
    </row>
    <row r="9" spans="1:7" x14ac:dyDescent="0.25">
      <c r="A9" s="29" t="s">
        <v>43</v>
      </c>
      <c r="C9" s="29" t="s">
        <v>155</v>
      </c>
      <c r="E9" t="s">
        <v>178</v>
      </c>
    </row>
    <row r="10" spans="1:7" x14ac:dyDescent="0.25">
      <c r="A10" s="29" t="s">
        <v>44</v>
      </c>
      <c r="C10" s="29" t="s">
        <v>154</v>
      </c>
      <c r="E10" t="s">
        <v>179</v>
      </c>
    </row>
    <row r="11" spans="1:7" x14ac:dyDescent="0.25">
      <c r="A11" s="29" t="s">
        <v>45</v>
      </c>
      <c r="C11" s="29" t="s">
        <v>52</v>
      </c>
      <c r="E11" t="s">
        <v>180</v>
      </c>
    </row>
    <row r="12" spans="1:7" x14ac:dyDescent="0.25">
      <c r="A12" s="29" t="s">
        <v>46</v>
      </c>
      <c r="C12" s="29" t="s">
        <v>53</v>
      </c>
      <c r="E12" t="s">
        <v>181</v>
      </c>
    </row>
    <row r="13" spans="1:7" x14ac:dyDescent="0.25">
      <c r="A13" s="29" t="s">
        <v>47</v>
      </c>
      <c r="C13" s="29" t="s">
        <v>54</v>
      </c>
      <c r="E13" t="s">
        <v>182</v>
      </c>
    </row>
    <row r="14" spans="1:7" x14ac:dyDescent="0.25">
      <c r="A14" s="29" t="s">
        <v>48</v>
      </c>
      <c r="C14" s="29" t="s">
        <v>56</v>
      </c>
      <c r="E14" t="s">
        <v>183</v>
      </c>
    </row>
    <row r="15" spans="1:7" x14ac:dyDescent="0.25">
      <c r="A15" s="29" t="s">
        <v>49</v>
      </c>
      <c r="C15" s="29" t="s">
        <v>57</v>
      </c>
      <c r="E15" t="s">
        <v>184</v>
      </c>
    </row>
    <row r="16" spans="1:7" x14ac:dyDescent="0.25">
      <c r="A16" s="29" t="s">
        <v>50</v>
      </c>
      <c r="C16" s="29" t="s">
        <v>58</v>
      </c>
      <c r="E16" t="s">
        <v>185</v>
      </c>
    </row>
    <row r="17" spans="1:5" x14ac:dyDescent="0.25">
      <c r="A17" s="29" t="s">
        <v>51</v>
      </c>
      <c r="C17" s="29" t="s">
        <v>59</v>
      </c>
      <c r="E17" t="s">
        <v>186</v>
      </c>
    </row>
    <row r="18" spans="1:5" x14ac:dyDescent="0.25">
      <c r="C18" s="29" t="s">
        <v>60</v>
      </c>
      <c r="E18" t="s">
        <v>187</v>
      </c>
    </row>
    <row r="19" spans="1:5" x14ac:dyDescent="0.25">
      <c r="C19" s="29" t="s">
        <v>61</v>
      </c>
      <c r="E19" t="s">
        <v>188</v>
      </c>
    </row>
    <row r="20" spans="1:5" x14ac:dyDescent="0.25">
      <c r="C20" s="29" t="s">
        <v>62</v>
      </c>
      <c r="E20" t="s">
        <v>189</v>
      </c>
    </row>
    <row r="21" spans="1:5" x14ac:dyDescent="0.25">
      <c r="C21" s="29" t="s">
        <v>64</v>
      </c>
      <c r="E21" t="s">
        <v>190</v>
      </c>
    </row>
    <row r="22" spans="1:5" x14ac:dyDescent="0.25">
      <c r="C22" s="29" t="s">
        <v>65</v>
      </c>
      <c r="E22" t="s">
        <v>191</v>
      </c>
    </row>
    <row r="23" spans="1:5" x14ac:dyDescent="0.25">
      <c r="C23" s="29" t="s">
        <v>66</v>
      </c>
      <c r="E23" t="s">
        <v>192</v>
      </c>
    </row>
    <row r="24" spans="1:5" x14ac:dyDescent="0.25">
      <c r="C24" s="29" t="s">
        <v>68</v>
      </c>
      <c r="E24" t="s">
        <v>193</v>
      </c>
    </row>
    <row r="25" spans="1:5" x14ac:dyDescent="0.25">
      <c r="C25" s="29" t="s">
        <v>69</v>
      </c>
      <c r="E25" t="s">
        <v>194</v>
      </c>
    </row>
    <row r="26" spans="1:5" x14ac:dyDescent="0.25">
      <c r="C26" s="29" t="s">
        <v>70</v>
      </c>
      <c r="E26" t="s">
        <v>195</v>
      </c>
    </row>
    <row r="27" spans="1:5" x14ac:dyDescent="0.25">
      <c r="C27" s="29" t="s">
        <v>72</v>
      </c>
      <c r="E27" t="s">
        <v>196</v>
      </c>
    </row>
    <row r="28" spans="1:5" x14ac:dyDescent="0.25">
      <c r="C28" s="29" t="s">
        <v>73</v>
      </c>
      <c r="E28" t="s">
        <v>197</v>
      </c>
    </row>
    <row r="29" spans="1:5" x14ac:dyDescent="0.25">
      <c r="C29" s="29" t="s">
        <v>74</v>
      </c>
      <c r="E29" t="s">
        <v>198</v>
      </c>
    </row>
    <row r="30" spans="1:5" x14ac:dyDescent="0.25">
      <c r="C30" s="29" t="s">
        <v>63</v>
      </c>
      <c r="E30" t="s">
        <v>199</v>
      </c>
    </row>
    <row r="31" spans="1:5" x14ac:dyDescent="0.25">
      <c r="C31" s="29" t="s">
        <v>80</v>
      </c>
      <c r="E31" t="s">
        <v>200</v>
      </c>
    </row>
    <row r="32" spans="1:5" x14ac:dyDescent="0.25">
      <c r="C32" s="29" t="s">
        <v>75</v>
      </c>
      <c r="E32" t="s">
        <v>201</v>
      </c>
    </row>
    <row r="33" spans="3:5" x14ac:dyDescent="0.25">
      <c r="C33" s="29" t="s">
        <v>81</v>
      </c>
      <c r="E33" t="s">
        <v>202</v>
      </c>
    </row>
    <row r="34" spans="3:5" x14ac:dyDescent="0.25">
      <c r="C34" s="29" t="s">
        <v>76</v>
      </c>
      <c r="E34" t="s">
        <v>203</v>
      </c>
    </row>
    <row r="35" spans="3:5" x14ac:dyDescent="0.25">
      <c r="C35" s="29" t="s">
        <v>77</v>
      </c>
      <c r="E35" t="s">
        <v>204</v>
      </c>
    </row>
    <row r="36" spans="3:5" x14ac:dyDescent="0.25">
      <c r="C36" s="29" t="s">
        <v>90</v>
      </c>
      <c r="E36" t="s">
        <v>205</v>
      </c>
    </row>
    <row r="37" spans="3:5" x14ac:dyDescent="0.25">
      <c r="C37" s="29" t="s">
        <v>91</v>
      </c>
      <c r="E37" t="s">
        <v>206</v>
      </c>
    </row>
    <row r="38" spans="3:5" x14ac:dyDescent="0.25">
      <c r="C38" s="29" t="s">
        <v>92</v>
      </c>
      <c r="E38" t="s">
        <v>207</v>
      </c>
    </row>
    <row r="39" spans="3:5" x14ac:dyDescent="0.25">
      <c r="C39" s="29" t="s">
        <v>93</v>
      </c>
      <c r="E39" t="s">
        <v>208</v>
      </c>
    </row>
    <row r="40" spans="3:5" x14ac:dyDescent="0.25">
      <c r="C40" s="29" t="s">
        <v>94</v>
      </c>
      <c r="E40" t="s">
        <v>209</v>
      </c>
    </row>
    <row r="41" spans="3:5" x14ac:dyDescent="0.25">
      <c r="C41" s="29" t="s">
        <v>95</v>
      </c>
      <c r="E41" t="s">
        <v>210</v>
      </c>
    </row>
    <row r="42" spans="3:5" x14ac:dyDescent="0.25">
      <c r="C42" s="29" t="s">
        <v>97</v>
      </c>
      <c r="E42" t="s">
        <v>211</v>
      </c>
    </row>
    <row r="43" spans="3:5" x14ac:dyDescent="0.25">
      <c r="C43" s="29" t="s">
        <v>101</v>
      </c>
      <c r="E43" t="s">
        <v>212</v>
      </c>
    </row>
    <row r="44" spans="3:5" x14ac:dyDescent="0.25">
      <c r="C44" s="29" t="s">
        <v>98</v>
      </c>
      <c r="E44" t="s">
        <v>213</v>
      </c>
    </row>
    <row r="45" spans="3:5" x14ac:dyDescent="0.25">
      <c r="C45" s="29" t="s">
        <v>82</v>
      </c>
      <c r="E45" t="s">
        <v>214</v>
      </c>
    </row>
    <row r="46" spans="3:5" x14ac:dyDescent="0.25">
      <c r="C46" s="29" t="s">
        <v>99</v>
      </c>
      <c r="E46" t="s">
        <v>215</v>
      </c>
    </row>
    <row r="47" spans="3:5" x14ac:dyDescent="0.25">
      <c r="C47" s="29" t="s">
        <v>100</v>
      </c>
      <c r="E47" t="s">
        <v>216</v>
      </c>
    </row>
    <row r="48" spans="3:5" x14ac:dyDescent="0.25">
      <c r="C48" s="29" t="s">
        <v>102</v>
      </c>
      <c r="E48" t="s">
        <v>217</v>
      </c>
    </row>
    <row r="49" spans="3:5" x14ac:dyDescent="0.25">
      <c r="C49" s="29" t="s">
        <v>103</v>
      </c>
      <c r="E49" t="s">
        <v>218</v>
      </c>
    </row>
    <row r="50" spans="3:5" x14ac:dyDescent="0.25">
      <c r="C50" s="29" t="s">
        <v>104</v>
      </c>
      <c r="E50" t="s">
        <v>219</v>
      </c>
    </row>
    <row r="51" spans="3:5" x14ac:dyDescent="0.25">
      <c r="C51" s="29" t="s">
        <v>105</v>
      </c>
      <c r="E51" t="s">
        <v>220</v>
      </c>
    </row>
    <row r="52" spans="3:5" x14ac:dyDescent="0.25">
      <c r="C52" s="29" t="s">
        <v>106</v>
      </c>
      <c r="E52" t="s">
        <v>221</v>
      </c>
    </row>
    <row r="53" spans="3:5" x14ac:dyDescent="0.25">
      <c r="C53" s="29" t="s">
        <v>107</v>
      </c>
      <c r="E53" t="s">
        <v>222</v>
      </c>
    </row>
    <row r="54" spans="3:5" x14ac:dyDescent="0.25">
      <c r="C54" s="29" t="s">
        <v>83</v>
      </c>
      <c r="E54" t="s">
        <v>223</v>
      </c>
    </row>
    <row r="55" spans="3:5" x14ac:dyDescent="0.25">
      <c r="C55" s="29" t="s">
        <v>109</v>
      </c>
      <c r="E55" t="s">
        <v>224</v>
      </c>
    </row>
    <row r="56" spans="3:5" x14ac:dyDescent="0.25">
      <c r="C56" s="29" t="s">
        <v>111</v>
      </c>
      <c r="E56" t="s">
        <v>225</v>
      </c>
    </row>
    <row r="57" spans="3:5" x14ac:dyDescent="0.25">
      <c r="C57" s="29" t="s">
        <v>112</v>
      </c>
      <c r="E57" t="s">
        <v>226</v>
      </c>
    </row>
    <row r="58" spans="3:5" x14ac:dyDescent="0.25">
      <c r="C58" s="29" t="s">
        <v>113</v>
      </c>
      <c r="E58" t="s">
        <v>227</v>
      </c>
    </row>
    <row r="59" spans="3:5" x14ac:dyDescent="0.25">
      <c r="C59" s="29" t="s">
        <v>114</v>
      </c>
      <c r="E59" t="s">
        <v>228</v>
      </c>
    </row>
    <row r="60" spans="3:5" x14ac:dyDescent="0.25">
      <c r="C60" s="29" t="s">
        <v>115</v>
      </c>
      <c r="E60" t="s">
        <v>229</v>
      </c>
    </row>
    <row r="61" spans="3:5" x14ac:dyDescent="0.25">
      <c r="C61" s="29" t="s">
        <v>116</v>
      </c>
      <c r="E61" t="s">
        <v>230</v>
      </c>
    </row>
    <row r="62" spans="3:5" x14ac:dyDescent="0.25">
      <c r="C62" s="29" t="s">
        <v>118</v>
      </c>
      <c r="E62" t="s">
        <v>231</v>
      </c>
    </row>
    <row r="63" spans="3:5" x14ac:dyDescent="0.25">
      <c r="C63" s="29" t="s">
        <v>119</v>
      </c>
      <c r="E63" t="s">
        <v>232</v>
      </c>
    </row>
    <row r="64" spans="3:5" x14ac:dyDescent="0.25">
      <c r="C64" s="29" t="s">
        <v>121</v>
      </c>
      <c r="E64" t="s">
        <v>233</v>
      </c>
    </row>
    <row r="65" spans="3:5" x14ac:dyDescent="0.25">
      <c r="C65" s="29" t="s">
        <v>123</v>
      </c>
      <c r="E65" t="s">
        <v>234</v>
      </c>
    </row>
    <row r="66" spans="3:5" x14ac:dyDescent="0.25">
      <c r="C66" s="29" t="s">
        <v>124</v>
      </c>
      <c r="E66" t="s">
        <v>235</v>
      </c>
    </row>
    <row r="67" spans="3:5" x14ac:dyDescent="0.25">
      <c r="C67" s="29" t="s">
        <v>86</v>
      </c>
      <c r="E67" t="s">
        <v>236</v>
      </c>
    </row>
    <row r="68" spans="3:5" x14ac:dyDescent="0.25">
      <c r="C68" s="29" t="s">
        <v>125</v>
      </c>
      <c r="E68" t="s">
        <v>237</v>
      </c>
    </row>
    <row r="69" spans="3:5" x14ac:dyDescent="0.25">
      <c r="C69" s="29" t="s">
        <v>55</v>
      </c>
      <c r="E69" t="s">
        <v>238</v>
      </c>
    </row>
    <row r="70" spans="3:5" x14ac:dyDescent="0.25">
      <c r="C70" s="29" t="s">
        <v>88</v>
      </c>
      <c r="E70" t="s">
        <v>239</v>
      </c>
    </row>
    <row r="71" spans="3:5" x14ac:dyDescent="0.25">
      <c r="C71" s="29" t="s">
        <v>126</v>
      </c>
      <c r="E71" t="s">
        <v>240</v>
      </c>
    </row>
    <row r="72" spans="3:5" x14ac:dyDescent="0.25">
      <c r="C72" s="29" t="s">
        <v>84</v>
      </c>
      <c r="E72" t="s">
        <v>241</v>
      </c>
    </row>
    <row r="73" spans="3:5" x14ac:dyDescent="0.25">
      <c r="C73" s="29" t="s">
        <v>129</v>
      </c>
      <c r="E73" t="s">
        <v>242</v>
      </c>
    </row>
    <row r="74" spans="3:5" x14ac:dyDescent="0.25">
      <c r="C74" s="29" t="s">
        <v>130</v>
      </c>
      <c r="E74" t="s">
        <v>243</v>
      </c>
    </row>
    <row r="75" spans="3:5" x14ac:dyDescent="0.25">
      <c r="C75" s="29" t="s">
        <v>131</v>
      </c>
      <c r="E75" t="s">
        <v>244</v>
      </c>
    </row>
    <row r="76" spans="3:5" x14ac:dyDescent="0.25">
      <c r="C76" s="29" t="s">
        <v>85</v>
      </c>
      <c r="E76" t="s">
        <v>245</v>
      </c>
    </row>
    <row r="77" spans="3:5" x14ac:dyDescent="0.25">
      <c r="C77" s="29" t="s">
        <v>120</v>
      </c>
      <c r="E77" t="s">
        <v>246</v>
      </c>
    </row>
    <row r="78" spans="3:5" x14ac:dyDescent="0.25">
      <c r="C78" s="29" t="s">
        <v>133</v>
      </c>
      <c r="E78" t="s">
        <v>247</v>
      </c>
    </row>
    <row r="79" spans="3:5" x14ac:dyDescent="0.25">
      <c r="C79" s="29" t="s">
        <v>132</v>
      </c>
      <c r="E79" t="s">
        <v>248</v>
      </c>
    </row>
    <row r="80" spans="3:5" x14ac:dyDescent="0.25">
      <c r="C80" s="29" t="s">
        <v>148</v>
      </c>
      <c r="E80" t="s">
        <v>249</v>
      </c>
    </row>
    <row r="81" spans="3:5" x14ac:dyDescent="0.25">
      <c r="C81" s="29" t="s">
        <v>67</v>
      </c>
      <c r="E81" t="s">
        <v>250</v>
      </c>
    </row>
    <row r="82" spans="3:5" x14ac:dyDescent="0.25">
      <c r="C82" s="29" t="s">
        <v>135</v>
      </c>
      <c r="E82" t="s">
        <v>251</v>
      </c>
    </row>
    <row r="83" spans="3:5" x14ac:dyDescent="0.25">
      <c r="C83" s="29" t="s">
        <v>136</v>
      </c>
      <c r="E83" t="s">
        <v>252</v>
      </c>
    </row>
    <row r="84" spans="3:5" x14ac:dyDescent="0.25">
      <c r="C84" s="29" t="s">
        <v>137</v>
      </c>
      <c r="E84" t="s">
        <v>253</v>
      </c>
    </row>
    <row r="85" spans="3:5" x14ac:dyDescent="0.25">
      <c r="C85" s="29" t="s">
        <v>141</v>
      </c>
      <c r="E85" t="s">
        <v>254</v>
      </c>
    </row>
    <row r="86" spans="3:5" x14ac:dyDescent="0.25">
      <c r="C86" s="29" t="s">
        <v>142</v>
      </c>
      <c r="E86" t="s">
        <v>255</v>
      </c>
    </row>
    <row r="87" spans="3:5" x14ac:dyDescent="0.25">
      <c r="C87" s="29" t="s">
        <v>143</v>
      </c>
      <c r="E87" t="s">
        <v>256</v>
      </c>
    </row>
    <row r="88" spans="3:5" x14ac:dyDescent="0.25">
      <c r="C88" s="29" t="s">
        <v>144</v>
      </c>
      <c r="E88" t="s">
        <v>257</v>
      </c>
    </row>
    <row r="89" spans="3:5" x14ac:dyDescent="0.25">
      <c r="C89" s="29" t="s">
        <v>87</v>
      </c>
      <c r="E89" t="s">
        <v>258</v>
      </c>
    </row>
    <row r="90" spans="3:5" x14ac:dyDescent="0.25">
      <c r="C90" s="29" t="s">
        <v>145</v>
      </c>
      <c r="E90" t="s">
        <v>259</v>
      </c>
    </row>
    <row r="91" spans="3:5" x14ac:dyDescent="0.25">
      <c r="C91" s="29" t="s">
        <v>147</v>
      </c>
      <c r="E91" t="s">
        <v>260</v>
      </c>
    </row>
    <row r="92" spans="3:5" x14ac:dyDescent="0.25">
      <c r="C92" s="29" t="s">
        <v>138</v>
      </c>
      <c r="E92" t="s">
        <v>261</v>
      </c>
    </row>
    <row r="93" spans="3:5" x14ac:dyDescent="0.25">
      <c r="C93" s="29" t="s">
        <v>71</v>
      </c>
      <c r="E93" t="s">
        <v>262</v>
      </c>
    </row>
    <row r="94" spans="3:5" x14ac:dyDescent="0.25">
      <c r="C94" s="29" t="s">
        <v>89</v>
      </c>
      <c r="E94" t="s">
        <v>263</v>
      </c>
    </row>
    <row r="95" spans="3:5" x14ac:dyDescent="0.25">
      <c r="C95" s="29" t="s">
        <v>134</v>
      </c>
      <c r="E95" t="s">
        <v>264</v>
      </c>
    </row>
    <row r="96" spans="3:5" x14ac:dyDescent="0.25">
      <c r="C96" s="29" t="s">
        <v>139</v>
      </c>
      <c r="E96" t="s">
        <v>265</v>
      </c>
    </row>
    <row r="97" spans="3:5" x14ac:dyDescent="0.25">
      <c r="C97" s="29" t="s">
        <v>140</v>
      </c>
      <c r="E97" t="s">
        <v>266</v>
      </c>
    </row>
    <row r="98" spans="3:5" x14ac:dyDescent="0.25">
      <c r="C98" s="29" t="s">
        <v>78</v>
      </c>
      <c r="E98" t="s">
        <v>267</v>
      </c>
    </row>
    <row r="99" spans="3:5" x14ac:dyDescent="0.25">
      <c r="C99" s="29" t="s">
        <v>108</v>
      </c>
      <c r="E99" t="s">
        <v>268</v>
      </c>
    </row>
    <row r="100" spans="3:5" x14ac:dyDescent="0.25">
      <c r="C100" s="29" t="s">
        <v>79</v>
      </c>
      <c r="E100" t="s">
        <v>269</v>
      </c>
    </row>
    <row r="101" spans="3:5" x14ac:dyDescent="0.25">
      <c r="C101" s="29" t="s">
        <v>96</v>
      </c>
      <c r="E101" t="s">
        <v>270</v>
      </c>
    </row>
    <row r="102" spans="3:5" x14ac:dyDescent="0.25">
      <c r="C102" s="29" t="s">
        <v>149</v>
      </c>
      <c r="E102" t="s">
        <v>271</v>
      </c>
    </row>
    <row r="103" spans="3:5" x14ac:dyDescent="0.25">
      <c r="C103" s="29" t="s">
        <v>110</v>
      </c>
      <c r="E103" t="s">
        <v>272</v>
      </c>
    </row>
    <row r="104" spans="3:5" x14ac:dyDescent="0.25">
      <c r="C104" s="29" t="s">
        <v>127</v>
      </c>
      <c r="E104" t="s">
        <v>273</v>
      </c>
    </row>
    <row r="105" spans="3:5" x14ac:dyDescent="0.25">
      <c r="C105" s="29" t="s">
        <v>128</v>
      </c>
      <c r="E105" t="s">
        <v>274</v>
      </c>
    </row>
    <row r="106" spans="3:5" x14ac:dyDescent="0.25">
      <c r="C106" s="29" t="s">
        <v>146</v>
      </c>
      <c r="E106" t="s">
        <v>275</v>
      </c>
    </row>
    <row r="107" spans="3:5" x14ac:dyDescent="0.25">
      <c r="C107" s="29" t="s">
        <v>122</v>
      </c>
      <c r="E107" t="s">
        <v>276</v>
      </c>
    </row>
    <row r="108" spans="3:5" x14ac:dyDescent="0.25">
      <c r="C108" s="29" t="s">
        <v>117</v>
      </c>
      <c r="E108" t="s">
        <v>277</v>
      </c>
    </row>
    <row r="109" spans="3:5" x14ac:dyDescent="0.25">
      <c r="C109" s="29" t="s">
        <v>51</v>
      </c>
      <c r="E109" t="s">
        <v>278</v>
      </c>
    </row>
    <row r="110" spans="3:5" x14ac:dyDescent="0.25">
      <c r="E110" t="s">
        <v>279</v>
      </c>
    </row>
    <row r="111" spans="3:5" x14ac:dyDescent="0.25">
      <c r="E111" t="s">
        <v>280</v>
      </c>
    </row>
    <row r="112" spans="3:5" x14ac:dyDescent="0.25">
      <c r="E112" t="s">
        <v>281</v>
      </c>
    </row>
    <row r="113" spans="5:5" x14ac:dyDescent="0.25">
      <c r="E113" t="s">
        <v>282</v>
      </c>
    </row>
    <row r="114" spans="5:5" x14ac:dyDescent="0.25">
      <c r="E114" t="s">
        <v>283</v>
      </c>
    </row>
    <row r="115" spans="5:5" x14ac:dyDescent="0.25">
      <c r="E115" t="s">
        <v>284</v>
      </c>
    </row>
    <row r="116" spans="5:5" x14ac:dyDescent="0.25">
      <c r="E116" t="s">
        <v>285</v>
      </c>
    </row>
    <row r="117" spans="5:5" x14ac:dyDescent="0.25">
      <c r="E117" t="s">
        <v>286</v>
      </c>
    </row>
    <row r="118" spans="5:5" x14ac:dyDescent="0.25">
      <c r="E118" t="s">
        <v>287</v>
      </c>
    </row>
    <row r="119" spans="5:5" x14ac:dyDescent="0.25">
      <c r="E119" t="s">
        <v>288</v>
      </c>
    </row>
    <row r="120" spans="5:5" x14ac:dyDescent="0.25">
      <c r="E120" t="s">
        <v>289</v>
      </c>
    </row>
    <row r="121" spans="5:5" x14ac:dyDescent="0.25">
      <c r="E121" t="s">
        <v>290</v>
      </c>
    </row>
    <row r="122" spans="5:5" x14ac:dyDescent="0.25">
      <c r="E122" t="s">
        <v>291</v>
      </c>
    </row>
    <row r="123" spans="5:5" x14ac:dyDescent="0.25">
      <c r="E123" t="s">
        <v>292</v>
      </c>
    </row>
    <row r="124" spans="5:5" x14ac:dyDescent="0.25">
      <c r="E124" t="s">
        <v>293</v>
      </c>
    </row>
    <row r="125" spans="5:5" x14ac:dyDescent="0.25">
      <c r="E125" t="s">
        <v>294</v>
      </c>
    </row>
    <row r="126" spans="5:5" x14ac:dyDescent="0.25">
      <c r="E126" t="s">
        <v>295</v>
      </c>
    </row>
    <row r="127" spans="5:5" x14ac:dyDescent="0.25">
      <c r="E127" t="s">
        <v>296</v>
      </c>
    </row>
    <row r="128" spans="5:5" x14ac:dyDescent="0.25">
      <c r="E128" t="s">
        <v>297</v>
      </c>
    </row>
    <row r="129" spans="5:5" x14ac:dyDescent="0.25">
      <c r="E129" t="s">
        <v>298</v>
      </c>
    </row>
    <row r="130" spans="5:5" x14ac:dyDescent="0.25">
      <c r="E130" t="s">
        <v>299</v>
      </c>
    </row>
    <row r="131" spans="5:5" x14ac:dyDescent="0.25">
      <c r="E131" t="s">
        <v>300</v>
      </c>
    </row>
    <row r="132" spans="5:5" x14ac:dyDescent="0.25">
      <c r="E132" t="s">
        <v>301</v>
      </c>
    </row>
    <row r="133" spans="5:5" x14ac:dyDescent="0.25">
      <c r="E133" t="s">
        <v>302</v>
      </c>
    </row>
    <row r="134" spans="5:5" x14ac:dyDescent="0.25">
      <c r="E134" t="s">
        <v>303</v>
      </c>
    </row>
    <row r="135" spans="5:5" x14ac:dyDescent="0.25">
      <c r="E135" t="s">
        <v>304</v>
      </c>
    </row>
    <row r="136" spans="5:5" x14ac:dyDescent="0.25">
      <c r="E136" t="s">
        <v>305</v>
      </c>
    </row>
    <row r="137" spans="5:5" x14ac:dyDescent="0.25">
      <c r="E137" t="s">
        <v>306</v>
      </c>
    </row>
    <row r="138" spans="5:5" x14ac:dyDescent="0.25">
      <c r="E138" t="s">
        <v>307</v>
      </c>
    </row>
    <row r="139" spans="5:5" x14ac:dyDescent="0.25">
      <c r="E139" t="s">
        <v>308</v>
      </c>
    </row>
    <row r="140" spans="5:5" x14ac:dyDescent="0.25">
      <c r="E140" t="s">
        <v>309</v>
      </c>
    </row>
    <row r="141" spans="5:5" x14ac:dyDescent="0.25">
      <c r="E141" t="s">
        <v>310</v>
      </c>
    </row>
    <row r="142" spans="5:5" x14ac:dyDescent="0.25">
      <c r="E142" t="s">
        <v>311</v>
      </c>
    </row>
    <row r="143" spans="5:5" x14ac:dyDescent="0.25">
      <c r="E143" t="s">
        <v>312</v>
      </c>
    </row>
    <row r="144" spans="5:5" x14ac:dyDescent="0.25">
      <c r="E144" t="s">
        <v>313</v>
      </c>
    </row>
    <row r="145" spans="5:5" x14ac:dyDescent="0.25">
      <c r="E145" t="s">
        <v>314</v>
      </c>
    </row>
    <row r="146" spans="5:5" x14ac:dyDescent="0.25">
      <c r="E146" t="s">
        <v>315</v>
      </c>
    </row>
    <row r="147" spans="5:5" x14ac:dyDescent="0.25">
      <c r="E147" t="s">
        <v>316</v>
      </c>
    </row>
    <row r="148" spans="5:5" x14ac:dyDescent="0.25">
      <c r="E148" t="s">
        <v>317</v>
      </c>
    </row>
    <row r="149" spans="5:5" x14ac:dyDescent="0.25">
      <c r="E149" t="s">
        <v>318</v>
      </c>
    </row>
    <row r="150" spans="5:5" x14ac:dyDescent="0.25">
      <c r="E150" t="s">
        <v>319</v>
      </c>
    </row>
    <row r="151" spans="5:5" x14ac:dyDescent="0.25">
      <c r="E151" t="s">
        <v>320</v>
      </c>
    </row>
    <row r="152" spans="5:5" x14ac:dyDescent="0.25">
      <c r="E152" t="s">
        <v>321</v>
      </c>
    </row>
    <row r="153" spans="5:5" x14ac:dyDescent="0.25">
      <c r="E153" t="s">
        <v>322</v>
      </c>
    </row>
    <row r="154" spans="5:5" x14ac:dyDescent="0.25">
      <c r="E154" t="s">
        <v>323</v>
      </c>
    </row>
    <row r="155" spans="5:5" x14ac:dyDescent="0.25">
      <c r="E155" t="s">
        <v>324</v>
      </c>
    </row>
    <row r="156" spans="5:5" x14ac:dyDescent="0.25">
      <c r="E156" t="s">
        <v>325</v>
      </c>
    </row>
    <row r="157" spans="5:5" x14ac:dyDescent="0.25">
      <c r="E157" t="s">
        <v>326</v>
      </c>
    </row>
    <row r="158" spans="5:5" x14ac:dyDescent="0.25">
      <c r="E158" t="s">
        <v>327</v>
      </c>
    </row>
    <row r="159" spans="5:5" x14ac:dyDescent="0.25">
      <c r="E159" t="s">
        <v>328</v>
      </c>
    </row>
    <row r="160" spans="5:5" x14ac:dyDescent="0.25">
      <c r="E160" t="s">
        <v>329</v>
      </c>
    </row>
    <row r="161" spans="5:5" x14ac:dyDescent="0.25">
      <c r="E161" t="s">
        <v>330</v>
      </c>
    </row>
    <row r="162" spans="5:5" x14ac:dyDescent="0.25">
      <c r="E162" t="s">
        <v>331</v>
      </c>
    </row>
    <row r="163" spans="5:5" x14ac:dyDescent="0.25">
      <c r="E163" t="s">
        <v>332</v>
      </c>
    </row>
    <row r="164" spans="5:5" x14ac:dyDescent="0.25">
      <c r="E164" t="s">
        <v>333</v>
      </c>
    </row>
    <row r="165" spans="5:5" x14ac:dyDescent="0.25">
      <c r="E165" t="s">
        <v>334</v>
      </c>
    </row>
    <row r="166" spans="5:5" x14ac:dyDescent="0.25">
      <c r="E166" t="s">
        <v>335</v>
      </c>
    </row>
    <row r="167" spans="5:5" x14ac:dyDescent="0.25">
      <c r="E167" t="s">
        <v>336</v>
      </c>
    </row>
    <row r="168" spans="5:5" x14ac:dyDescent="0.25">
      <c r="E168" t="s">
        <v>337</v>
      </c>
    </row>
    <row r="169" spans="5:5" x14ac:dyDescent="0.25">
      <c r="E169" t="s">
        <v>338</v>
      </c>
    </row>
    <row r="170" spans="5:5" x14ac:dyDescent="0.25">
      <c r="E170" t="s">
        <v>339</v>
      </c>
    </row>
    <row r="171" spans="5:5" x14ac:dyDescent="0.25">
      <c r="E171" t="s">
        <v>340</v>
      </c>
    </row>
    <row r="172" spans="5:5" x14ac:dyDescent="0.25">
      <c r="E172" t="s">
        <v>341</v>
      </c>
    </row>
    <row r="173" spans="5:5" x14ac:dyDescent="0.25">
      <c r="E173" t="s">
        <v>342</v>
      </c>
    </row>
    <row r="174" spans="5:5" x14ac:dyDescent="0.25">
      <c r="E174" t="s">
        <v>343</v>
      </c>
    </row>
    <row r="175" spans="5:5" x14ac:dyDescent="0.25">
      <c r="E175" t="s">
        <v>344</v>
      </c>
    </row>
    <row r="176" spans="5:5" x14ac:dyDescent="0.25">
      <c r="E176" t="s">
        <v>345</v>
      </c>
    </row>
    <row r="177" spans="5:5" x14ac:dyDescent="0.25">
      <c r="E177" t="s">
        <v>346</v>
      </c>
    </row>
    <row r="178" spans="5:5" x14ac:dyDescent="0.25">
      <c r="E178" t="s">
        <v>347</v>
      </c>
    </row>
    <row r="179" spans="5:5" x14ac:dyDescent="0.25">
      <c r="E179" t="s">
        <v>348</v>
      </c>
    </row>
    <row r="180" spans="5:5" x14ac:dyDescent="0.25">
      <c r="E180" t="s">
        <v>349</v>
      </c>
    </row>
    <row r="181" spans="5:5" x14ac:dyDescent="0.25">
      <c r="E181" t="s">
        <v>350</v>
      </c>
    </row>
    <row r="182" spans="5:5" x14ac:dyDescent="0.25">
      <c r="E182" t="s">
        <v>351</v>
      </c>
    </row>
    <row r="183" spans="5:5" x14ac:dyDescent="0.25">
      <c r="E183" t="s">
        <v>352</v>
      </c>
    </row>
    <row r="184" spans="5:5" x14ac:dyDescent="0.25">
      <c r="E184" t="s">
        <v>353</v>
      </c>
    </row>
    <row r="185" spans="5:5" x14ac:dyDescent="0.25">
      <c r="E185" t="s">
        <v>354</v>
      </c>
    </row>
    <row r="186" spans="5:5" x14ac:dyDescent="0.25">
      <c r="E186" t="s">
        <v>355</v>
      </c>
    </row>
    <row r="187" spans="5:5" x14ac:dyDescent="0.25">
      <c r="E187" t="s">
        <v>356</v>
      </c>
    </row>
    <row r="188" spans="5:5" x14ac:dyDescent="0.25">
      <c r="E188" t="s">
        <v>357</v>
      </c>
    </row>
  </sheetData>
  <sortState ref="C2:C109">
    <sortCondition ref="C109"/>
  </sortState>
  <pageMargins left="0.7" right="0.7" top="0.75" bottom="0.75" header="0.3" footer="0.3"/>
  <pageSetup paperSize="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3:H32"/>
  <sheetViews>
    <sheetView topLeftCell="A3" zoomScale="115" zoomScaleNormal="115" workbookViewId="0">
      <selection activeCell="K21" sqref="A1:XFD1048576"/>
    </sheetView>
  </sheetViews>
  <sheetFormatPr baseColWidth="10" defaultColWidth="11.42578125" defaultRowHeight="15" x14ac:dyDescent="0.25"/>
  <cols>
    <col min="1" max="1" width="2.28515625" style="1" customWidth="1"/>
    <col min="2" max="2" width="3.42578125" style="1" customWidth="1"/>
    <col min="3" max="3" width="15.28515625" style="1" customWidth="1"/>
    <col min="4" max="6" width="11.42578125" style="1"/>
    <col min="7" max="7" width="18.140625" style="1" customWidth="1"/>
    <col min="8" max="8" width="2.7109375" style="1" customWidth="1"/>
    <col min="9" max="16384" width="11.42578125" style="1"/>
  </cols>
  <sheetData>
    <row r="3" spans="2:8" ht="15.75" thickBot="1" x14ac:dyDescent="0.3"/>
    <row r="4" spans="2:8" x14ac:dyDescent="0.25">
      <c r="B4" s="2"/>
      <c r="C4" s="3"/>
      <c r="D4" s="3"/>
      <c r="E4" s="3"/>
      <c r="F4" s="3"/>
      <c r="G4" s="3"/>
      <c r="H4" s="4"/>
    </row>
    <row r="5" spans="2:8" x14ac:dyDescent="0.25">
      <c r="B5" s="5"/>
      <c r="C5" s="89" t="s">
        <v>1</v>
      </c>
      <c r="D5" s="89"/>
      <c r="E5" s="89"/>
      <c r="F5" s="89"/>
      <c r="G5" s="89"/>
      <c r="H5" s="7"/>
    </row>
    <row r="6" spans="2:8" x14ac:dyDescent="0.25">
      <c r="B6" s="5"/>
      <c r="C6" s="89"/>
      <c r="D6" s="89"/>
      <c r="E6" s="89"/>
      <c r="F6" s="89"/>
      <c r="G6" s="89"/>
      <c r="H6" s="7"/>
    </row>
    <row r="7" spans="2:8" x14ac:dyDescent="0.25">
      <c r="B7" s="5"/>
      <c r="C7" s="89"/>
      <c r="D7" s="89"/>
      <c r="E7" s="89"/>
      <c r="F7" s="89"/>
      <c r="G7" s="89"/>
      <c r="H7" s="7"/>
    </row>
    <row r="8" spans="2:8" x14ac:dyDescent="0.25">
      <c r="B8" s="5"/>
      <c r="C8" s="90" t="s">
        <v>387</v>
      </c>
      <c r="D8" s="91"/>
      <c r="E8" s="91"/>
      <c r="F8" s="91"/>
      <c r="G8" s="92"/>
      <c r="H8" s="7"/>
    </row>
    <row r="9" spans="2:8" x14ac:dyDescent="0.25">
      <c r="B9" s="5"/>
      <c r="C9" s="93"/>
      <c r="D9" s="94"/>
      <c r="E9" s="94"/>
      <c r="F9" s="94"/>
      <c r="G9" s="95"/>
      <c r="H9" s="7"/>
    </row>
    <row r="10" spans="2:8" x14ac:dyDescent="0.25">
      <c r="B10" s="5"/>
      <c r="C10" s="93"/>
      <c r="D10" s="94"/>
      <c r="E10" s="94"/>
      <c r="F10" s="94"/>
      <c r="G10" s="95"/>
      <c r="H10" s="7"/>
    </row>
    <row r="11" spans="2:8" x14ac:dyDescent="0.25">
      <c r="B11" s="5"/>
      <c r="C11" s="93"/>
      <c r="D11" s="94"/>
      <c r="E11" s="94"/>
      <c r="F11" s="94"/>
      <c r="G11" s="95"/>
      <c r="H11" s="7"/>
    </row>
    <row r="12" spans="2:8" x14ac:dyDescent="0.25">
      <c r="B12" s="5"/>
      <c r="C12" s="93"/>
      <c r="D12" s="94"/>
      <c r="E12" s="94"/>
      <c r="F12" s="94"/>
      <c r="G12" s="95"/>
      <c r="H12" s="7"/>
    </row>
    <row r="13" spans="2:8" x14ac:dyDescent="0.25">
      <c r="B13" s="5"/>
      <c r="C13" s="93"/>
      <c r="D13" s="94"/>
      <c r="E13" s="94"/>
      <c r="F13" s="94"/>
      <c r="G13" s="95"/>
      <c r="H13" s="7"/>
    </row>
    <row r="14" spans="2:8" x14ac:dyDescent="0.25">
      <c r="B14" s="5"/>
      <c r="C14" s="93"/>
      <c r="D14" s="94"/>
      <c r="E14" s="94"/>
      <c r="F14" s="94"/>
      <c r="G14" s="95"/>
      <c r="H14" s="7"/>
    </row>
    <row r="15" spans="2:8" x14ac:dyDescent="0.25">
      <c r="B15" s="5"/>
      <c r="C15" s="93"/>
      <c r="D15" s="94"/>
      <c r="E15" s="94"/>
      <c r="F15" s="94"/>
      <c r="G15" s="95"/>
      <c r="H15" s="7"/>
    </row>
    <row r="16" spans="2:8" x14ac:dyDescent="0.25">
      <c r="B16" s="5"/>
      <c r="C16" s="93"/>
      <c r="D16" s="94"/>
      <c r="E16" s="94"/>
      <c r="F16" s="94"/>
      <c r="G16" s="95"/>
      <c r="H16" s="7"/>
    </row>
    <row r="17" spans="2:8" x14ac:dyDescent="0.25">
      <c r="B17" s="5"/>
      <c r="C17" s="93"/>
      <c r="D17" s="94"/>
      <c r="E17" s="94"/>
      <c r="F17" s="94"/>
      <c r="G17" s="95"/>
      <c r="H17" s="7"/>
    </row>
    <row r="18" spans="2:8" x14ac:dyDescent="0.25">
      <c r="B18" s="5"/>
      <c r="C18" s="93"/>
      <c r="D18" s="94"/>
      <c r="E18" s="94"/>
      <c r="F18" s="94"/>
      <c r="G18" s="95"/>
      <c r="H18" s="7"/>
    </row>
    <row r="19" spans="2:8" x14ac:dyDescent="0.25">
      <c r="B19" s="5"/>
      <c r="C19" s="93"/>
      <c r="D19" s="94"/>
      <c r="E19" s="94"/>
      <c r="F19" s="94"/>
      <c r="G19" s="95"/>
      <c r="H19" s="7"/>
    </row>
    <row r="20" spans="2:8" x14ac:dyDescent="0.25">
      <c r="B20" s="5"/>
      <c r="C20" s="93"/>
      <c r="D20" s="94"/>
      <c r="E20" s="94"/>
      <c r="F20" s="94"/>
      <c r="G20" s="95"/>
      <c r="H20" s="7"/>
    </row>
    <row r="21" spans="2:8" x14ac:dyDescent="0.25">
      <c r="B21" s="5"/>
      <c r="C21" s="93"/>
      <c r="D21" s="94"/>
      <c r="E21" s="94"/>
      <c r="F21" s="94"/>
      <c r="G21" s="95"/>
      <c r="H21" s="7"/>
    </row>
    <row r="22" spans="2:8" x14ac:dyDescent="0.25">
      <c r="B22" s="5"/>
      <c r="C22" s="93"/>
      <c r="D22" s="94"/>
      <c r="E22" s="94"/>
      <c r="F22" s="94"/>
      <c r="G22" s="95"/>
      <c r="H22" s="7"/>
    </row>
    <row r="23" spans="2:8" x14ac:dyDescent="0.25">
      <c r="B23" s="5"/>
      <c r="C23" s="93"/>
      <c r="D23" s="94"/>
      <c r="E23" s="94"/>
      <c r="F23" s="94"/>
      <c r="G23" s="95"/>
      <c r="H23" s="7"/>
    </row>
    <row r="24" spans="2:8" x14ac:dyDescent="0.25">
      <c r="B24" s="5"/>
      <c r="C24" s="93"/>
      <c r="D24" s="94"/>
      <c r="E24" s="94"/>
      <c r="F24" s="94"/>
      <c r="G24" s="95"/>
      <c r="H24" s="7"/>
    </row>
    <row r="25" spans="2:8" x14ac:dyDescent="0.25">
      <c r="B25" s="5"/>
      <c r="C25" s="93"/>
      <c r="D25" s="94"/>
      <c r="E25" s="94"/>
      <c r="F25" s="94"/>
      <c r="G25" s="95"/>
      <c r="H25" s="7"/>
    </row>
    <row r="26" spans="2:8" x14ac:dyDescent="0.25">
      <c r="B26" s="5"/>
      <c r="C26" s="93"/>
      <c r="D26" s="94"/>
      <c r="E26" s="94"/>
      <c r="F26" s="94"/>
      <c r="G26" s="95"/>
      <c r="H26" s="7"/>
    </row>
    <row r="27" spans="2:8" x14ac:dyDescent="0.25">
      <c r="B27" s="5"/>
      <c r="C27" s="93"/>
      <c r="D27" s="94"/>
      <c r="E27" s="94"/>
      <c r="F27" s="94"/>
      <c r="G27" s="95"/>
      <c r="H27" s="7"/>
    </row>
    <row r="28" spans="2:8" x14ac:dyDescent="0.25">
      <c r="B28" s="5"/>
      <c r="C28" s="93"/>
      <c r="D28" s="94"/>
      <c r="E28" s="94"/>
      <c r="F28" s="94"/>
      <c r="G28" s="95"/>
      <c r="H28" s="7"/>
    </row>
    <row r="29" spans="2:8" x14ac:dyDescent="0.25">
      <c r="B29" s="5"/>
      <c r="C29" s="93"/>
      <c r="D29" s="94"/>
      <c r="E29" s="94"/>
      <c r="F29" s="94"/>
      <c r="G29" s="95"/>
      <c r="H29" s="7"/>
    </row>
    <row r="30" spans="2:8" ht="59.25" customHeight="1" x14ac:dyDescent="0.25">
      <c r="B30" s="5"/>
      <c r="C30" s="96"/>
      <c r="D30" s="97"/>
      <c r="E30" s="97"/>
      <c r="F30" s="97"/>
      <c r="G30" s="98"/>
      <c r="H30" s="7"/>
    </row>
    <row r="31" spans="2:8" x14ac:dyDescent="0.25">
      <c r="B31" s="5"/>
      <c r="C31" s="6"/>
      <c r="D31" s="6"/>
      <c r="E31" s="6"/>
      <c r="F31" s="6"/>
      <c r="G31" s="6"/>
      <c r="H31" s="7"/>
    </row>
    <row r="32" spans="2:8" ht="15.75" thickBot="1" x14ac:dyDescent="0.3">
      <c r="B32" s="8"/>
      <c r="C32" s="9"/>
      <c r="D32" s="9"/>
      <c r="E32" s="9"/>
      <c r="F32" s="9"/>
      <c r="G32" s="9"/>
      <c r="H32" s="10"/>
    </row>
  </sheetData>
  <sheetProtection algorithmName="SHA-1" hashValue="tDH6LQAAGcnlVZod9jJhuYL6z3M=" saltValue="etViQUtP0EnMKqGI9qon5g==" spinCount="100000" sheet="1" objects="1" scenarios="1" selectLockedCells="1" selectUnlockedCells="1"/>
  <mergeCells count="2">
    <mergeCell ref="C5:G7"/>
    <mergeCell ref="C8:G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topLeftCell="A5" zoomScale="146" zoomScaleNormal="100" workbookViewId="0">
      <selection activeCell="F23" sqref="F23:G23"/>
    </sheetView>
  </sheetViews>
  <sheetFormatPr baseColWidth="10" defaultColWidth="11.42578125" defaultRowHeight="15" x14ac:dyDescent="0.25"/>
  <cols>
    <col min="1" max="1" width="2.28515625" style="51" customWidth="1"/>
    <col min="2" max="2" width="2.42578125" style="51" customWidth="1"/>
    <col min="3" max="3" width="4.7109375" style="51" customWidth="1"/>
    <col min="4" max="4" width="8.5703125" style="51" customWidth="1"/>
    <col min="5" max="5" width="18.7109375" style="51" customWidth="1"/>
    <col min="6" max="6" width="11.42578125" style="51"/>
    <col min="7" max="7" width="27" style="51" customWidth="1"/>
    <col min="8" max="8" width="5.42578125" style="51" customWidth="1"/>
    <col min="9" max="9" width="2.42578125" style="51" customWidth="1"/>
    <col min="10" max="16384" width="11.42578125" style="51"/>
  </cols>
  <sheetData>
    <row r="1" spans="2:9" ht="15.75" thickBot="1" x14ac:dyDescent="0.3"/>
    <row r="2" spans="2:9" x14ac:dyDescent="0.25">
      <c r="B2" s="52"/>
      <c r="C2" s="53"/>
      <c r="D2" s="53"/>
      <c r="E2" s="53"/>
      <c r="F2" s="53"/>
      <c r="G2" s="53"/>
      <c r="H2" s="53"/>
      <c r="I2" s="54"/>
    </row>
    <row r="3" spans="2:9" x14ac:dyDescent="0.25">
      <c r="B3" s="55"/>
      <c r="C3" s="99" t="s">
        <v>26</v>
      </c>
      <c r="D3" s="99"/>
      <c r="E3" s="99"/>
      <c r="F3" s="99"/>
      <c r="G3" s="99"/>
      <c r="H3" s="99"/>
      <c r="I3" s="56"/>
    </row>
    <row r="4" spans="2:9" x14ac:dyDescent="0.25">
      <c r="B4" s="55"/>
      <c r="C4" s="99"/>
      <c r="D4" s="99"/>
      <c r="E4" s="99"/>
      <c r="F4" s="99"/>
      <c r="G4" s="99"/>
      <c r="H4" s="99"/>
      <c r="I4" s="56"/>
    </row>
    <row r="5" spans="2:9" x14ac:dyDescent="0.25">
      <c r="B5" s="55"/>
      <c r="C5" s="99"/>
      <c r="D5" s="99"/>
      <c r="E5" s="99"/>
      <c r="F5" s="99"/>
      <c r="G5" s="99"/>
      <c r="H5" s="99"/>
      <c r="I5" s="56"/>
    </row>
    <row r="6" spans="2:9" x14ac:dyDescent="0.25">
      <c r="B6" s="55"/>
      <c r="C6" s="57"/>
      <c r="D6" s="58"/>
      <c r="E6" s="58"/>
      <c r="F6" s="58"/>
      <c r="G6" s="58"/>
      <c r="H6" s="59"/>
      <c r="I6" s="56"/>
    </row>
    <row r="7" spans="2:9" x14ac:dyDescent="0.25">
      <c r="B7" s="55"/>
      <c r="C7" s="60"/>
      <c r="D7" s="61"/>
      <c r="E7" s="61"/>
      <c r="F7" s="61"/>
      <c r="G7" s="61"/>
      <c r="H7" s="62"/>
      <c r="I7" s="56"/>
    </row>
    <row r="8" spans="2:9" ht="15.75" thickBot="1" x14ac:dyDescent="0.3">
      <c r="B8" s="55"/>
      <c r="C8" s="63"/>
      <c r="D8" s="64"/>
      <c r="E8" s="65"/>
      <c r="F8" s="61"/>
      <c r="G8" s="61"/>
      <c r="H8" s="62"/>
      <c r="I8" s="56"/>
    </row>
    <row r="9" spans="2:9" ht="15.75" thickBot="1" x14ac:dyDescent="0.3">
      <c r="B9" s="55"/>
      <c r="C9" s="63"/>
      <c r="D9" s="100" t="s">
        <v>27</v>
      </c>
      <c r="E9" s="101"/>
      <c r="F9" s="102" t="s">
        <v>397</v>
      </c>
      <c r="G9" s="103"/>
      <c r="H9" s="62"/>
      <c r="I9" s="56"/>
    </row>
    <row r="10" spans="2:9" ht="15.75" thickBot="1" x14ac:dyDescent="0.3">
      <c r="B10" s="55"/>
      <c r="C10" s="63"/>
      <c r="D10" s="66"/>
      <c r="E10" s="66"/>
      <c r="F10" s="67"/>
      <c r="G10" s="67"/>
      <c r="H10" s="62"/>
      <c r="I10" s="56"/>
    </row>
    <row r="11" spans="2:9" ht="15.75" thickBot="1" x14ac:dyDescent="0.3">
      <c r="B11" s="55"/>
      <c r="C11" s="63"/>
      <c r="D11" s="100" t="s">
        <v>30</v>
      </c>
      <c r="E11" s="101"/>
      <c r="F11" s="102" t="s">
        <v>38</v>
      </c>
      <c r="G11" s="103"/>
      <c r="H11" s="62"/>
      <c r="I11" s="56"/>
    </row>
    <row r="12" spans="2:9" ht="15.75" thickBot="1" x14ac:dyDescent="0.3">
      <c r="B12" s="55"/>
      <c r="C12" s="63"/>
      <c r="D12" s="66"/>
      <c r="E12" s="66"/>
      <c r="F12" s="67"/>
      <c r="G12" s="67"/>
      <c r="H12" s="62"/>
      <c r="I12" s="56"/>
    </row>
    <row r="13" spans="2:9" ht="15.75" thickBot="1" x14ac:dyDescent="0.3">
      <c r="B13" s="55"/>
      <c r="C13" s="63"/>
      <c r="D13" s="110" t="s">
        <v>31</v>
      </c>
      <c r="E13" s="110"/>
      <c r="F13" s="102">
        <v>60</v>
      </c>
      <c r="G13" s="103"/>
      <c r="H13" s="62"/>
      <c r="I13" s="56"/>
    </row>
    <row r="14" spans="2:9" ht="15.75" thickBot="1" x14ac:dyDescent="0.3">
      <c r="B14" s="55"/>
      <c r="C14" s="63"/>
      <c r="D14" s="110"/>
      <c r="E14" s="110"/>
      <c r="F14" s="67"/>
      <c r="G14" s="67"/>
      <c r="H14" s="62"/>
      <c r="I14" s="56"/>
    </row>
    <row r="15" spans="2:9" x14ac:dyDescent="0.25">
      <c r="B15" s="55"/>
      <c r="C15" s="60"/>
      <c r="D15" s="100" t="s">
        <v>12</v>
      </c>
      <c r="E15" s="101"/>
      <c r="F15" s="104" t="s">
        <v>389</v>
      </c>
      <c r="G15" s="105"/>
      <c r="H15" s="62"/>
      <c r="I15" s="56"/>
    </row>
    <row r="16" spans="2:9" x14ac:dyDescent="0.25">
      <c r="B16" s="55"/>
      <c r="C16" s="60"/>
      <c r="D16" s="100"/>
      <c r="E16" s="101"/>
      <c r="F16" s="106"/>
      <c r="G16" s="107"/>
      <c r="H16" s="62"/>
      <c r="I16" s="56"/>
    </row>
    <row r="17" spans="2:9" x14ac:dyDescent="0.25">
      <c r="B17" s="55"/>
      <c r="C17" s="60"/>
      <c r="D17" s="100"/>
      <c r="E17" s="101"/>
      <c r="F17" s="106"/>
      <c r="G17" s="107"/>
      <c r="H17" s="62"/>
      <c r="I17" s="56"/>
    </row>
    <row r="18" spans="2:9" x14ac:dyDescent="0.25">
      <c r="B18" s="55"/>
      <c r="C18" s="60"/>
      <c r="D18" s="68"/>
      <c r="E18" s="68"/>
      <c r="F18" s="106"/>
      <c r="G18" s="107"/>
      <c r="H18" s="62"/>
      <c r="I18" s="56"/>
    </row>
    <row r="19" spans="2:9" ht="15.75" thickBot="1" x14ac:dyDescent="0.3">
      <c r="B19" s="55"/>
      <c r="C19" s="60"/>
      <c r="D19" s="68"/>
      <c r="E19" s="68"/>
      <c r="F19" s="108"/>
      <c r="G19" s="109"/>
      <c r="H19" s="62"/>
      <c r="I19" s="56"/>
    </row>
    <row r="20" spans="2:9" ht="15.75" thickBot="1" x14ac:dyDescent="0.3">
      <c r="B20" s="55"/>
      <c r="C20" s="60"/>
      <c r="D20" s="68"/>
      <c r="E20" s="68"/>
      <c r="F20" s="69"/>
      <c r="G20" s="69"/>
      <c r="H20" s="62"/>
      <c r="I20" s="56"/>
    </row>
    <row r="21" spans="2:9" ht="15.75" thickBot="1" x14ac:dyDescent="0.3">
      <c r="B21" s="55"/>
      <c r="C21" s="60"/>
      <c r="D21" s="100" t="s">
        <v>28</v>
      </c>
      <c r="E21" s="101"/>
      <c r="F21" s="102" t="s">
        <v>307</v>
      </c>
      <c r="G21" s="103"/>
      <c r="H21" s="62"/>
      <c r="I21" s="56"/>
    </row>
    <row r="22" spans="2:9" ht="15.75" thickBot="1" x14ac:dyDescent="0.3">
      <c r="B22" s="55"/>
      <c r="C22" s="60"/>
      <c r="D22" s="68"/>
      <c r="E22" s="68"/>
      <c r="F22" s="69"/>
      <c r="G22" s="69"/>
      <c r="H22" s="62"/>
      <c r="I22" s="56"/>
    </row>
    <row r="23" spans="2:9" ht="15.75" thickBot="1" x14ac:dyDescent="0.3">
      <c r="B23" s="55"/>
      <c r="C23" s="60"/>
      <c r="D23" s="100" t="s">
        <v>29</v>
      </c>
      <c r="E23" s="101"/>
      <c r="F23" s="102" t="s">
        <v>120</v>
      </c>
      <c r="G23" s="103"/>
      <c r="H23" s="62"/>
      <c r="I23" s="56"/>
    </row>
    <row r="24" spans="2:9" ht="15.75" thickBot="1" x14ac:dyDescent="0.3">
      <c r="B24" s="55"/>
      <c r="C24" s="60"/>
      <c r="D24" s="66"/>
      <c r="E24" s="66"/>
      <c r="F24" s="67"/>
      <c r="G24" s="67"/>
      <c r="H24" s="62"/>
      <c r="I24" s="56"/>
    </row>
    <row r="25" spans="2:9" ht="15.75" thickBot="1" x14ac:dyDescent="0.3">
      <c r="B25" s="55"/>
      <c r="C25" s="60"/>
      <c r="D25" s="100" t="s">
        <v>169</v>
      </c>
      <c r="E25" s="101"/>
      <c r="F25" s="102" t="s">
        <v>307</v>
      </c>
      <c r="G25" s="103"/>
      <c r="H25" s="62"/>
      <c r="I25" s="56"/>
    </row>
    <row r="26" spans="2:9" ht="15.75" thickBot="1" x14ac:dyDescent="0.3">
      <c r="B26" s="55"/>
      <c r="C26" s="60"/>
      <c r="D26" s="66"/>
      <c r="E26" s="66"/>
      <c r="F26" s="67"/>
      <c r="G26" s="67"/>
      <c r="H26" s="62"/>
      <c r="I26" s="56"/>
    </row>
    <row r="27" spans="2:9" ht="15.75" thickBot="1" x14ac:dyDescent="0.3">
      <c r="B27" s="55"/>
      <c r="C27" s="60"/>
      <c r="D27" s="100" t="s">
        <v>33</v>
      </c>
      <c r="E27" s="101"/>
      <c r="F27" s="111">
        <v>102030405</v>
      </c>
      <c r="G27" s="112"/>
      <c r="H27" s="62"/>
      <c r="I27" s="56"/>
    </row>
    <row r="28" spans="2:9" ht="15.75" thickBot="1" x14ac:dyDescent="0.3">
      <c r="B28" s="55"/>
      <c r="C28" s="60"/>
      <c r="D28" s="66"/>
      <c r="E28" s="66"/>
      <c r="F28" s="67"/>
      <c r="G28" s="67"/>
      <c r="H28" s="62"/>
      <c r="I28" s="56"/>
    </row>
    <row r="29" spans="2:9" ht="15.75" thickBot="1" x14ac:dyDescent="0.3">
      <c r="B29" s="55"/>
      <c r="C29" s="60"/>
      <c r="D29" s="100" t="s">
        <v>34</v>
      </c>
      <c r="E29" s="101"/>
      <c r="F29" s="111">
        <v>504030201</v>
      </c>
      <c r="G29" s="112"/>
      <c r="H29" s="62"/>
      <c r="I29" s="56"/>
    </row>
    <row r="30" spans="2:9" ht="15.75" thickBot="1" x14ac:dyDescent="0.3">
      <c r="B30" s="55"/>
      <c r="C30" s="60"/>
      <c r="D30" s="66"/>
      <c r="E30" s="66"/>
      <c r="F30" s="67"/>
      <c r="G30" s="67"/>
      <c r="H30" s="62"/>
      <c r="I30" s="56"/>
    </row>
    <row r="31" spans="2:9" ht="15.75" thickBot="1" x14ac:dyDescent="0.3">
      <c r="B31" s="55"/>
      <c r="C31" s="60"/>
      <c r="D31" s="100" t="s">
        <v>32</v>
      </c>
      <c r="E31" s="101"/>
      <c r="F31" s="117" t="s">
        <v>390</v>
      </c>
      <c r="G31" s="103"/>
      <c r="H31" s="62"/>
      <c r="I31" s="56"/>
    </row>
    <row r="32" spans="2:9" ht="15.75" thickBot="1" x14ac:dyDescent="0.3">
      <c r="B32" s="55"/>
      <c r="C32" s="60"/>
      <c r="D32" s="68"/>
      <c r="E32" s="68"/>
      <c r="F32" s="69"/>
      <c r="G32" s="69"/>
      <c r="H32" s="62"/>
      <c r="I32" s="56"/>
    </row>
    <row r="33" spans="2:9" ht="30.75" customHeight="1" thickBot="1" x14ac:dyDescent="0.3">
      <c r="B33" s="55"/>
      <c r="C33" s="60"/>
      <c r="D33" s="100" t="s">
        <v>358</v>
      </c>
      <c r="E33" s="101"/>
      <c r="F33" s="115" t="str">
        <f>IF('D. Activités'!H23=0,"Non","Oui")</f>
        <v>Oui</v>
      </c>
      <c r="G33" s="116"/>
      <c r="H33" s="62"/>
      <c r="I33" s="56"/>
    </row>
    <row r="34" spans="2:9" ht="15.75" thickBot="1" x14ac:dyDescent="0.3">
      <c r="B34" s="55"/>
      <c r="C34" s="60"/>
      <c r="D34" s="68"/>
      <c r="E34" s="68"/>
      <c r="F34" s="69"/>
      <c r="G34" s="69"/>
      <c r="H34" s="62"/>
      <c r="I34" s="56"/>
    </row>
    <row r="35" spans="2:9" ht="21" customHeight="1" thickBot="1" x14ac:dyDescent="0.3">
      <c r="B35" s="55"/>
      <c r="C35" s="60"/>
      <c r="D35" s="100" t="s">
        <v>388</v>
      </c>
      <c r="E35" s="101"/>
      <c r="F35" s="102" t="s">
        <v>391</v>
      </c>
      <c r="G35" s="103"/>
      <c r="H35" s="62"/>
      <c r="I35" s="56"/>
    </row>
    <row r="36" spans="2:9" ht="15.75" thickBot="1" x14ac:dyDescent="0.3">
      <c r="B36" s="55"/>
      <c r="C36" s="60"/>
      <c r="D36" s="68"/>
      <c r="E36" s="68"/>
      <c r="F36" s="69"/>
      <c r="G36" s="69"/>
      <c r="H36" s="62"/>
      <c r="I36" s="56"/>
    </row>
    <row r="37" spans="2:9" ht="15.75" thickBot="1" x14ac:dyDescent="0.3">
      <c r="B37" s="55"/>
      <c r="C37" s="60"/>
      <c r="D37" s="100" t="s">
        <v>11</v>
      </c>
      <c r="E37" s="101"/>
      <c r="F37" s="113">
        <v>43851</v>
      </c>
      <c r="G37" s="114"/>
      <c r="H37" s="62"/>
      <c r="I37" s="56"/>
    </row>
    <row r="38" spans="2:9" x14ac:dyDescent="0.25">
      <c r="B38" s="55"/>
      <c r="C38" s="60"/>
      <c r="D38" s="61"/>
      <c r="E38" s="61"/>
      <c r="F38" s="61"/>
      <c r="G38" s="61"/>
      <c r="H38" s="62"/>
      <c r="I38" s="56"/>
    </row>
    <row r="39" spans="2:9" x14ac:dyDescent="0.25">
      <c r="B39" s="55"/>
      <c r="C39" s="70"/>
      <c r="D39" s="71"/>
      <c r="E39" s="71"/>
      <c r="F39" s="71"/>
      <c r="G39" s="71"/>
      <c r="H39" s="72"/>
      <c r="I39" s="56"/>
    </row>
    <row r="40" spans="2:9" x14ac:dyDescent="0.25">
      <c r="B40" s="55"/>
      <c r="C40" s="73"/>
      <c r="D40" s="73"/>
      <c r="E40" s="73"/>
      <c r="F40" s="73"/>
      <c r="G40" s="73"/>
      <c r="H40" s="73"/>
      <c r="I40" s="56"/>
    </row>
    <row r="41" spans="2:9" ht="15.75" thickBot="1" x14ac:dyDescent="0.3">
      <c r="B41" s="74"/>
      <c r="C41" s="75"/>
      <c r="D41" s="75"/>
      <c r="E41" s="75"/>
      <c r="F41" s="75"/>
      <c r="G41" s="75"/>
      <c r="H41" s="75"/>
      <c r="I41" s="76"/>
    </row>
  </sheetData>
  <sheetProtection algorithmName="SHA-1" hashValue="6+l1sRIYeFzTPDe/Ykv3MHzcelI=" saltValue="i5TsUej+bCQT2XaDlO97Og==" spinCount="100000" sheet="1" objects="1" scenarios="1" selectLockedCells="1"/>
  <mergeCells count="27">
    <mergeCell ref="F23:G23"/>
    <mergeCell ref="F35:G35"/>
    <mergeCell ref="F27:G27"/>
    <mergeCell ref="D37:E37"/>
    <mergeCell ref="F37:G37"/>
    <mergeCell ref="D27:E27"/>
    <mergeCell ref="D23:E23"/>
    <mergeCell ref="D35:E35"/>
    <mergeCell ref="D25:E25"/>
    <mergeCell ref="F25:G25"/>
    <mergeCell ref="D33:E33"/>
    <mergeCell ref="F33:G33"/>
    <mergeCell ref="D31:E31"/>
    <mergeCell ref="F31:G31"/>
    <mergeCell ref="D29:E29"/>
    <mergeCell ref="F29:G29"/>
    <mergeCell ref="C3:H5"/>
    <mergeCell ref="D9:E9"/>
    <mergeCell ref="F9:G9"/>
    <mergeCell ref="F15:G19"/>
    <mergeCell ref="F21:G21"/>
    <mergeCell ref="D11:E11"/>
    <mergeCell ref="F11:G11"/>
    <mergeCell ref="F13:G13"/>
    <mergeCell ref="D13:E14"/>
    <mergeCell ref="D21:E21"/>
    <mergeCell ref="D15:E17"/>
  </mergeCells>
  <dataValidations count="3">
    <dataValidation type="whole" allowBlank="1" showInputMessage="1" showErrorMessage="1" errorTitle="Nombre d'avocats" error="Merci d'indiquer le nombre d'avocats associés et collaborateurs exerçant au sein du cabinet." sqref="F13:G13">
      <formula1>0</formula1>
      <formula2>10000</formula2>
    </dataValidation>
    <dataValidation type="date" showErrorMessage="1" errorTitle="Format de date" error="Merci d'indiquer la date du contrôle au format JJ/XX/AAAA" promptTitle="Format de date" prompt="Merci d'indiquer la date du contrôle au format JJ/XX/AAAA" sqref="F37:G37">
      <formula1>43851</formula1>
      <formula2>73415</formula2>
    </dataValidation>
    <dataValidation type="whole" operator="lessThanOrEqual" allowBlank="1" showInputMessage="1" showErrorMessage="1" errorTitle="Numéro de téléphone" error="Merci d'indiquer le numéro de téléphone sans indicatif, au format XXXXXXXXXX." sqref="F29:G29 F27:G27">
      <formula1>9999999999</formula1>
    </dataValidation>
  </dataValidations>
  <hyperlinks>
    <hyperlink ref="F31" r:id="rId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Données!$A$2:$A$17</xm:f>
          </x14:formula1>
          <xm:sqref>F11:G11</xm:sqref>
        </x14:dataValidation>
        <x14:dataValidation type="list" allowBlank="1" showInputMessage="1" showErrorMessage="1">
          <x14:formula1>
            <xm:f>Données!$C$2:$C$109</xm:f>
          </x14:formula1>
          <xm:sqref>F23:G23</xm:sqref>
        </x14:dataValidation>
        <x14:dataValidation type="list" allowBlank="1" showInputMessage="1" showErrorMessage="1">
          <x14:formula1>
            <xm:f>Données!$E$2:$E$188</xm:f>
          </x14:formula1>
          <xm:sqref>F25:G25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E10" sqref="E10:F10"/>
    </sheetView>
  </sheetViews>
  <sheetFormatPr baseColWidth="10" defaultColWidth="11.42578125" defaultRowHeight="15" x14ac:dyDescent="0.25"/>
  <cols>
    <col min="1" max="1" width="2.42578125" style="1" customWidth="1"/>
    <col min="2" max="2" width="4.7109375" style="1" customWidth="1"/>
    <col min="3" max="3" width="11.42578125" style="1"/>
    <col min="4" max="4" width="20" style="1" customWidth="1"/>
    <col min="5" max="5" width="11.42578125" style="1"/>
    <col min="6" max="6" width="27" style="1" customWidth="1"/>
    <col min="7" max="7" width="6.7109375" style="1" customWidth="1"/>
    <col min="8" max="8" width="2.42578125" style="1" customWidth="1"/>
    <col min="9" max="16384" width="11.42578125" style="1"/>
  </cols>
  <sheetData>
    <row r="1" spans="1:8" x14ac:dyDescent="0.25">
      <c r="A1" s="2"/>
      <c r="B1" s="3"/>
      <c r="C1" s="3"/>
      <c r="D1" s="3"/>
      <c r="E1" s="3"/>
      <c r="F1" s="3"/>
      <c r="G1" s="3"/>
      <c r="H1" s="4"/>
    </row>
    <row r="2" spans="1:8" ht="15" customHeight="1" x14ac:dyDescent="0.25">
      <c r="A2" s="5"/>
      <c r="B2" s="89" t="s">
        <v>379</v>
      </c>
      <c r="C2" s="89"/>
      <c r="D2" s="89"/>
      <c r="E2" s="89"/>
      <c r="F2" s="89"/>
      <c r="G2" s="89"/>
      <c r="H2" s="7"/>
    </row>
    <row r="3" spans="1:8" ht="15" customHeight="1" x14ac:dyDescent="0.25">
      <c r="A3" s="5"/>
      <c r="B3" s="89"/>
      <c r="C3" s="89"/>
      <c r="D3" s="89"/>
      <c r="E3" s="89"/>
      <c r="F3" s="89"/>
      <c r="G3" s="89"/>
      <c r="H3" s="7"/>
    </row>
    <row r="4" spans="1:8" ht="15" customHeight="1" x14ac:dyDescent="0.25">
      <c r="A4" s="5"/>
      <c r="B4" s="89"/>
      <c r="C4" s="89"/>
      <c r="D4" s="89"/>
      <c r="E4" s="89"/>
      <c r="F4" s="89"/>
      <c r="G4" s="89"/>
      <c r="H4" s="7"/>
    </row>
    <row r="5" spans="1:8" x14ac:dyDescent="0.25">
      <c r="A5" s="5"/>
      <c r="B5" s="13"/>
      <c r="C5" s="14"/>
      <c r="D5" s="14"/>
      <c r="E5" s="14"/>
      <c r="F5" s="14"/>
      <c r="G5" s="15"/>
      <c r="H5" s="7"/>
    </row>
    <row r="6" spans="1:8" ht="21" customHeight="1" x14ac:dyDescent="0.25">
      <c r="A6" s="5"/>
      <c r="B6" s="19"/>
      <c r="C6" s="118" t="s">
        <v>378</v>
      </c>
      <c r="D6" s="118"/>
      <c r="E6" s="118"/>
      <c r="F6" s="118"/>
      <c r="G6" s="18"/>
      <c r="H6" s="7"/>
    </row>
    <row r="7" spans="1:8" ht="15.75" thickBot="1" x14ac:dyDescent="0.3">
      <c r="A7" s="5"/>
      <c r="B7" s="19"/>
      <c r="C7" s="42"/>
      <c r="D7" s="42"/>
      <c r="E7" s="42"/>
      <c r="F7" s="42"/>
      <c r="G7" s="18"/>
      <c r="H7" s="43"/>
    </row>
    <row r="8" spans="1:8" ht="45" customHeight="1" thickBot="1" x14ac:dyDescent="0.3">
      <c r="A8" s="5"/>
      <c r="B8" s="19"/>
      <c r="C8" s="119" t="s">
        <v>3</v>
      </c>
      <c r="D8" s="120"/>
      <c r="E8" s="121" t="s">
        <v>381</v>
      </c>
      <c r="F8" s="122"/>
      <c r="G8" s="18"/>
      <c r="H8" s="43">
        <f>IF(E8="Oui",1,0)</f>
        <v>1</v>
      </c>
    </row>
    <row r="9" spans="1:8" ht="15.75" thickBot="1" x14ac:dyDescent="0.3">
      <c r="A9" s="5"/>
      <c r="B9" s="19"/>
      <c r="C9" s="28"/>
      <c r="D9" s="28"/>
      <c r="E9" s="26"/>
      <c r="F9" s="26"/>
      <c r="G9" s="18"/>
      <c r="H9" s="43"/>
    </row>
    <row r="10" spans="1:8" ht="29.25" customHeight="1" thickBot="1" x14ac:dyDescent="0.3">
      <c r="A10" s="5"/>
      <c r="B10" s="19"/>
      <c r="C10" s="119" t="s">
        <v>4</v>
      </c>
      <c r="D10" s="120"/>
      <c r="E10" s="121" t="s">
        <v>382</v>
      </c>
      <c r="F10" s="122"/>
      <c r="G10" s="18"/>
      <c r="H10" s="43">
        <f>IF(E10="Oui",1,0)</f>
        <v>0</v>
      </c>
    </row>
    <row r="11" spans="1:8" ht="15.75" thickBot="1" x14ac:dyDescent="0.3">
      <c r="A11" s="5"/>
      <c r="B11" s="19"/>
      <c r="C11" s="37"/>
      <c r="D11" s="37"/>
      <c r="E11" s="30"/>
      <c r="F11" s="30"/>
      <c r="G11" s="18"/>
      <c r="H11" s="43"/>
    </row>
    <row r="12" spans="1:8" ht="29.25" customHeight="1" thickBot="1" x14ac:dyDescent="0.3">
      <c r="A12" s="5"/>
      <c r="B12" s="19"/>
      <c r="C12" s="119" t="s">
        <v>5</v>
      </c>
      <c r="D12" s="120"/>
      <c r="E12" s="121" t="s">
        <v>382</v>
      </c>
      <c r="F12" s="122"/>
      <c r="G12" s="18"/>
      <c r="H12" s="43">
        <f>IF(E12="Oui",1,0)</f>
        <v>0</v>
      </c>
    </row>
    <row r="13" spans="1:8" ht="15.75" thickBot="1" x14ac:dyDescent="0.3">
      <c r="A13" s="5"/>
      <c r="B13" s="19"/>
      <c r="C13" s="28"/>
      <c r="D13" s="28"/>
      <c r="E13" s="26"/>
      <c r="F13" s="26"/>
      <c r="G13" s="18"/>
      <c r="H13" s="43"/>
    </row>
    <row r="14" spans="1:8" ht="29.25" customHeight="1" thickBot="1" x14ac:dyDescent="0.3">
      <c r="A14" s="5"/>
      <c r="B14" s="19"/>
      <c r="C14" s="119" t="s">
        <v>6</v>
      </c>
      <c r="D14" s="120"/>
      <c r="E14" s="121" t="s">
        <v>382</v>
      </c>
      <c r="F14" s="122"/>
      <c r="G14" s="18"/>
      <c r="H14" s="43">
        <f>IF(E14="Oui",1,0)</f>
        <v>0</v>
      </c>
    </row>
    <row r="15" spans="1:8" ht="15.75" thickBot="1" x14ac:dyDescent="0.3">
      <c r="A15" s="5"/>
      <c r="B15" s="19"/>
      <c r="C15" s="28"/>
      <c r="D15" s="28"/>
      <c r="E15" s="26"/>
      <c r="F15" s="26"/>
      <c r="G15" s="18"/>
      <c r="H15" s="43"/>
    </row>
    <row r="16" spans="1:8" ht="29.25" customHeight="1" thickBot="1" x14ac:dyDescent="0.3">
      <c r="A16" s="5"/>
      <c r="B16" s="16"/>
      <c r="C16" s="119" t="s">
        <v>7</v>
      </c>
      <c r="D16" s="120"/>
      <c r="E16" s="121" t="s">
        <v>382</v>
      </c>
      <c r="F16" s="122"/>
      <c r="G16" s="18"/>
      <c r="H16" s="43">
        <f>IF(E16="Oui",1,0)</f>
        <v>0</v>
      </c>
    </row>
    <row r="17" spans="1:8" ht="15.75" thickBot="1" x14ac:dyDescent="0.3">
      <c r="A17" s="5"/>
      <c r="B17" s="16"/>
      <c r="C17" s="37"/>
      <c r="D17" s="37"/>
      <c r="E17" s="41"/>
      <c r="F17" s="41"/>
      <c r="G17" s="18"/>
      <c r="H17" s="43"/>
    </row>
    <row r="18" spans="1:8" ht="29.25" customHeight="1" thickBot="1" x14ac:dyDescent="0.3">
      <c r="A18" s="5"/>
      <c r="B18" s="16"/>
      <c r="C18" s="119" t="s">
        <v>8</v>
      </c>
      <c r="D18" s="120"/>
      <c r="E18" s="121" t="s">
        <v>382</v>
      </c>
      <c r="F18" s="122"/>
      <c r="G18" s="18"/>
      <c r="H18" s="43">
        <f>IF(E18="Oui",1,0)</f>
        <v>0</v>
      </c>
    </row>
    <row r="19" spans="1:8" ht="15.75" thickBot="1" x14ac:dyDescent="0.3">
      <c r="A19" s="5"/>
      <c r="B19" s="16"/>
      <c r="C19" s="37"/>
      <c r="D19" s="37"/>
      <c r="E19" s="41"/>
      <c r="F19" s="41"/>
      <c r="G19" s="18"/>
      <c r="H19" s="43"/>
    </row>
    <row r="20" spans="1:8" ht="42.75" customHeight="1" thickBot="1" x14ac:dyDescent="0.3">
      <c r="A20" s="5"/>
      <c r="B20" s="16"/>
      <c r="C20" s="119" t="s">
        <v>9</v>
      </c>
      <c r="D20" s="120"/>
      <c r="E20" s="121" t="s">
        <v>381</v>
      </c>
      <c r="F20" s="122"/>
      <c r="G20" s="18"/>
      <c r="H20" s="43">
        <f>IF(E20="Oui",1,0)</f>
        <v>1</v>
      </c>
    </row>
    <row r="21" spans="1:8" ht="15.75" thickBot="1" x14ac:dyDescent="0.3">
      <c r="A21" s="5"/>
      <c r="B21" s="16"/>
      <c r="C21" s="37"/>
      <c r="D21" s="37"/>
      <c r="E21" s="41"/>
      <c r="F21" s="41"/>
      <c r="G21" s="18"/>
      <c r="H21" s="43"/>
    </row>
    <row r="22" spans="1:8" ht="29.25" customHeight="1" thickBot="1" x14ac:dyDescent="0.3">
      <c r="A22" s="5"/>
      <c r="B22" s="16"/>
      <c r="C22" s="119" t="s">
        <v>10</v>
      </c>
      <c r="D22" s="120"/>
      <c r="E22" s="121" t="s">
        <v>382</v>
      </c>
      <c r="F22" s="122"/>
      <c r="G22" s="18"/>
      <c r="H22" s="43">
        <f>IF(E22="Oui",1,0)</f>
        <v>0</v>
      </c>
    </row>
    <row r="23" spans="1:8" ht="19.5" customHeight="1" thickBot="1" x14ac:dyDescent="0.3">
      <c r="A23" s="5"/>
      <c r="B23" s="16"/>
      <c r="C23" s="125"/>
      <c r="D23" s="125"/>
      <c r="E23" s="125"/>
      <c r="F23" s="125"/>
      <c r="G23" s="18"/>
      <c r="H23" s="43">
        <f>SUM(H8:H22)</f>
        <v>2</v>
      </c>
    </row>
    <row r="24" spans="1:8" ht="15.75" customHeight="1" thickBot="1" x14ac:dyDescent="0.3">
      <c r="A24" s="5"/>
      <c r="B24" s="16"/>
      <c r="C24" s="40" t="s">
        <v>2</v>
      </c>
      <c r="D24" s="35"/>
      <c r="E24" s="35"/>
      <c r="F24" s="35"/>
      <c r="G24" s="18"/>
      <c r="H24" s="7"/>
    </row>
    <row r="25" spans="1:8" ht="62.25" customHeight="1" thickBot="1" x14ac:dyDescent="0.3">
      <c r="A25" s="5"/>
      <c r="B25" s="16"/>
      <c r="C25" s="119" t="s">
        <v>392</v>
      </c>
      <c r="D25" s="120"/>
      <c r="E25" s="123" t="s">
        <v>394</v>
      </c>
      <c r="F25" s="124"/>
      <c r="G25" s="18"/>
      <c r="H25" s="7"/>
    </row>
    <row r="26" spans="1:8" ht="15.75" customHeight="1" thickBot="1" x14ac:dyDescent="0.3">
      <c r="A26" s="5"/>
      <c r="B26" s="16"/>
      <c r="C26" s="28"/>
      <c r="D26" s="28"/>
      <c r="E26" s="30"/>
      <c r="F26" s="30"/>
      <c r="G26" s="18"/>
      <c r="H26" s="7"/>
    </row>
    <row r="27" spans="1:8" ht="62.25" customHeight="1" thickBot="1" x14ac:dyDescent="0.3">
      <c r="A27" s="5"/>
      <c r="B27" s="16"/>
      <c r="C27" s="119" t="s">
        <v>368</v>
      </c>
      <c r="D27" s="120"/>
      <c r="E27" s="123" t="s">
        <v>395</v>
      </c>
      <c r="F27" s="124"/>
      <c r="G27" s="18"/>
      <c r="H27" s="7"/>
    </row>
    <row r="28" spans="1:8" x14ac:dyDescent="0.25">
      <c r="A28" s="5"/>
      <c r="B28" s="22"/>
      <c r="C28" s="23"/>
      <c r="D28" s="23"/>
      <c r="E28" s="23"/>
      <c r="F28" s="23"/>
      <c r="G28" s="24"/>
      <c r="H28" s="7"/>
    </row>
    <row r="29" spans="1:8" ht="15.75" thickBot="1" x14ac:dyDescent="0.3">
      <c r="A29" s="8"/>
      <c r="B29" s="9"/>
      <c r="C29" s="9"/>
      <c r="D29" s="9"/>
      <c r="E29" s="9"/>
      <c r="F29" s="9"/>
      <c r="G29" s="9"/>
      <c r="H29" s="10"/>
    </row>
  </sheetData>
  <sheetProtection algorithmName="SHA-1" hashValue="PyiZqrfZj1KgaBZMlASlvXM9HcE=" saltValue="34hsGu0TIvJQqg6xx9xkDA==" spinCount="100000" sheet="1" objects="1" scenarios="1" selectLockedCells="1"/>
  <mergeCells count="23">
    <mergeCell ref="C18:D18"/>
    <mergeCell ref="E18:F18"/>
    <mergeCell ref="C23:F23"/>
    <mergeCell ref="C25:D25"/>
    <mergeCell ref="E25:F25"/>
    <mergeCell ref="C27:D27"/>
    <mergeCell ref="E27:F27"/>
    <mergeCell ref="C20:D20"/>
    <mergeCell ref="E20:F20"/>
    <mergeCell ref="C22:D22"/>
    <mergeCell ref="E22:F22"/>
    <mergeCell ref="C12:D12"/>
    <mergeCell ref="E12:F12"/>
    <mergeCell ref="C14:D14"/>
    <mergeCell ref="E14:F14"/>
    <mergeCell ref="C16:D16"/>
    <mergeCell ref="E16:F16"/>
    <mergeCell ref="B2:G4"/>
    <mergeCell ref="C6:F6"/>
    <mergeCell ref="C8:D8"/>
    <mergeCell ref="E8:F8"/>
    <mergeCell ref="C10:D10"/>
    <mergeCell ref="E10:F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Données!$G$1:$G$2</xm:f>
          </x14:formula1>
          <xm:sqref>E8:F8 E10:F10 E12:F12 E14:F14 E16:F16 E18:F18 E20:F20 E22:F22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42"/>
  <sheetViews>
    <sheetView topLeftCell="A14" zoomScale="167" zoomScaleNormal="100" workbookViewId="0">
      <selection activeCell="E40" sqref="E40:F40"/>
    </sheetView>
  </sheetViews>
  <sheetFormatPr baseColWidth="10" defaultColWidth="11.42578125" defaultRowHeight="15" x14ac:dyDescent="0.25"/>
  <cols>
    <col min="1" max="1" width="2.42578125" style="1" customWidth="1"/>
    <col min="2" max="2" width="4.7109375" style="1" customWidth="1"/>
    <col min="3" max="3" width="3.7109375" style="1" customWidth="1"/>
    <col min="4" max="4" width="13.7109375" style="1" customWidth="1"/>
    <col min="5" max="5" width="11.42578125" style="1"/>
    <col min="6" max="6" width="38" style="1" customWidth="1"/>
    <col min="7" max="7" width="3.7109375" style="1" customWidth="1"/>
    <col min="8" max="8" width="2.42578125" style="1" customWidth="1"/>
    <col min="9" max="16384" width="11.42578125" style="1"/>
  </cols>
  <sheetData>
    <row r="1" spans="1:8" ht="15" customHeight="1" x14ac:dyDescent="0.25">
      <c r="A1" s="2"/>
      <c r="B1" s="127" t="s">
        <v>159</v>
      </c>
      <c r="C1" s="127"/>
      <c r="D1" s="127"/>
      <c r="E1" s="127"/>
      <c r="F1" s="127"/>
      <c r="G1" s="127"/>
      <c r="H1" s="4"/>
    </row>
    <row r="2" spans="1:8" ht="15" customHeight="1" x14ac:dyDescent="0.25">
      <c r="A2" s="5"/>
      <c r="B2" s="89"/>
      <c r="C2" s="89"/>
      <c r="D2" s="89"/>
      <c r="E2" s="89"/>
      <c r="F2" s="89"/>
      <c r="G2" s="89"/>
      <c r="H2" s="7"/>
    </row>
    <row r="3" spans="1:8" ht="15" customHeight="1" x14ac:dyDescent="0.25">
      <c r="A3" s="5"/>
      <c r="B3" s="89"/>
      <c r="C3" s="89"/>
      <c r="D3" s="89"/>
      <c r="E3" s="89"/>
      <c r="F3" s="89"/>
      <c r="G3" s="89"/>
      <c r="H3" s="7"/>
    </row>
    <row r="4" spans="1:8" x14ac:dyDescent="0.25">
      <c r="A4" s="5"/>
      <c r="B4" s="13"/>
      <c r="C4" s="14"/>
      <c r="D4" s="14"/>
      <c r="E4" s="14"/>
      <c r="F4" s="14"/>
      <c r="G4" s="15"/>
      <c r="H4" s="7"/>
    </row>
    <row r="5" spans="1:8" x14ac:dyDescent="0.25">
      <c r="A5" s="5"/>
      <c r="B5" s="16"/>
      <c r="C5" s="17"/>
      <c r="D5" s="17"/>
      <c r="E5" s="17"/>
      <c r="F5" s="17"/>
      <c r="G5" s="18"/>
      <c r="H5" s="7"/>
    </row>
    <row r="6" spans="1:8" ht="15.75" thickBot="1" x14ac:dyDescent="0.3">
      <c r="A6" s="5"/>
      <c r="B6" s="19"/>
      <c r="C6" s="20"/>
      <c r="D6" s="21"/>
      <c r="E6" s="17"/>
      <c r="F6" s="17"/>
      <c r="G6" s="18"/>
      <c r="H6" s="7"/>
    </row>
    <row r="7" spans="1:8" ht="15.75" thickBot="1" x14ac:dyDescent="0.3">
      <c r="A7" s="5"/>
      <c r="B7" s="19"/>
      <c r="C7" s="126" t="s">
        <v>160</v>
      </c>
      <c r="D7" s="128"/>
      <c r="E7" s="129" t="str">
        <f>IF(H7&gt;=0.75,"Très élevé",IF(AND(H7&lt;3,H7&gt;=0.5),"Elevé",IF(AND(H7&lt;2,H7&gt;=0.25),"Moyen","Faible")))</f>
        <v>Très élevé</v>
      </c>
      <c r="F7" s="130"/>
      <c r="G7" s="18"/>
      <c r="H7" s="77">
        <f>AVERAGE('E. Détails par thématique'!H8:H21)</f>
        <v>0.80999999999999994</v>
      </c>
    </row>
    <row r="8" spans="1:8" ht="15.75" thickBot="1" x14ac:dyDescent="0.3">
      <c r="A8" s="5"/>
      <c r="B8" s="19"/>
      <c r="C8" s="131"/>
      <c r="D8" s="131"/>
      <c r="E8" s="30"/>
      <c r="F8" s="30"/>
      <c r="G8" s="18"/>
      <c r="H8" s="7"/>
    </row>
    <row r="9" spans="1:8" x14ac:dyDescent="0.25">
      <c r="A9" s="5"/>
      <c r="B9" s="16"/>
      <c r="C9" s="126" t="s">
        <v>393</v>
      </c>
      <c r="D9" s="126"/>
      <c r="E9" s="132" t="s">
        <v>395</v>
      </c>
      <c r="F9" s="133"/>
      <c r="G9" s="18"/>
      <c r="H9" s="7"/>
    </row>
    <row r="10" spans="1:8" x14ac:dyDescent="0.25">
      <c r="A10" s="5"/>
      <c r="B10" s="16"/>
      <c r="C10" s="126"/>
      <c r="D10" s="126"/>
      <c r="E10" s="134"/>
      <c r="F10" s="135"/>
      <c r="G10" s="18"/>
      <c r="H10" s="7"/>
    </row>
    <row r="11" spans="1:8" x14ac:dyDescent="0.25">
      <c r="A11" s="5"/>
      <c r="B11" s="16"/>
      <c r="C11" s="126"/>
      <c r="D11" s="126"/>
      <c r="E11" s="134"/>
      <c r="F11" s="135"/>
      <c r="G11" s="18"/>
      <c r="H11" s="7"/>
    </row>
    <row r="12" spans="1:8" x14ac:dyDescent="0.25">
      <c r="A12" s="5"/>
      <c r="B12" s="16"/>
      <c r="C12" s="32"/>
      <c r="D12" s="32"/>
      <c r="E12" s="134"/>
      <c r="F12" s="135"/>
      <c r="G12" s="18"/>
      <c r="H12" s="7"/>
    </row>
    <row r="13" spans="1:8" x14ac:dyDescent="0.25">
      <c r="A13" s="5"/>
      <c r="B13" s="16"/>
      <c r="C13" s="32"/>
      <c r="D13" s="32"/>
      <c r="E13" s="134"/>
      <c r="F13" s="135"/>
      <c r="G13" s="18"/>
      <c r="H13" s="7"/>
    </row>
    <row r="14" spans="1:8" x14ac:dyDescent="0.25">
      <c r="A14" s="5"/>
      <c r="B14" s="16"/>
      <c r="C14" s="32"/>
      <c r="D14" s="32"/>
      <c r="E14" s="134"/>
      <c r="F14" s="135"/>
      <c r="G14" s="18"/>
      <c r="H14" s="7"/>
    </row>
    <row r="15" spans="1:8" x14ac:dyDescent="0.25">
      <c r="A15" s="5"/>
      <c r="B15" s="16"/>
      <c r="C15" s="126"/>
      <c r="D15" s="126"/>
      <c r="E15" s="134"/>
      <c r="F15" s="135"/>
      <c r="G15" s="18"/>
      <c r="H15" s="7"/>
    </row>
    <row r="16" spans="1:8" x14ac:dyDescent="0.25">
      <c r="A16" s="5"/>
      <c r="B16" s="16"/>
      <c r="C16" s="32"/>
      <c r="D16" s="32"/>
      <c r="E16" s="134"/>
      <c r="F16" s="135"/>
      <c r="G16" s="18"/>
      <c r="H16" s="7"/>
    </row>
    <row r="17" spans="1:8" x14ac:dyDescent="0.25">
      <c r="A17" s="5"/>
      <c r="B17" s="16"/>
      <c r="C17" s="126"/>
      <c r="D17" s="126"/>
      <c r="E17" s="134"/>
      <c r="F17" s="135"/>
      <c r="G17" s="18"/>
      <c r="H17" s="7"/>
    </row>
    <row r="18" spans="1:8" x14ac:dyDescent="0.25">
      <c r="A18" s="5"/>
      <c r="B18" s="16"/>
      <c r="C18" s="33"/>
      <c r="D18" s="33"/>
      <c r="E18" s="134"/>
      <c r="F18" s="135"/>
      <c r="G18" s="18"/>
      <c r="H18" s="7"/>
    </row>
    <row r="19" spans="1:8" ht="15.75" thickBot="1" x14ac:dyDescent="0.3">
      <c r="A19" s="5"/>
      <c r="B19" s="16"/>
      <c r="C19" s="126"/>
      <c r="D19" s="126"/>
      <c r="E19" s="136"/>
      <c r="F19" s="137"/>
      <c r="G19" s="18"/>
      <c r="H19" s="7"/>
    </row>
    <row r="20" spans="1:8" ht="15.75" thickBot="1" x14ac:dyDescent="0.3">
      <c r="A20" s="5"/>
      <c r="B20" s="16"/>
      <c r="C20" s="33"/>
      <c r="D20" s="33"/>
      <c r="E20" s="30"/>
      <c r="F20" s="30"/>
      <c r="G20" s="18"/>
      <c r="H20" s="7"/>
    </row>
    <row r="21" spans="1:8" ht="18.75" customHeight="1" x14ac:dyDescent="0.25">
      <c r="A21" s="5"/>
      <c r="B21" s="16"/>
      <c r="C21" s="126" t="s">
        <v>161</v>
      </c>
      <c r="D21" s="126"/>
      <c r="E21" s="132" t="s">
        <v>395</v>
      </c>
      <c r="F21" s="133"/>
      <c r="G21" s="18"/>
      <c r="H21" s="7"/>
    </row>
    <row r="22" spans="1:8" x14ac:dyDescent="0.25">
      <c r="A22" s="5"/>
      <c r="B22" s="16"/>
      <c r="C22" s="33"/>
      <c r="D22" s="33"/>
      <c r="E22" s="134"/>
      <c r="F22" s="135"/>
      <c r="G22" s="18"/>
      <c r="H22" s="7"/>
    </row>
    <row r="23" spans="1:8" x14ac:dyDescent="0.25">
      <c r="A23" s="5"/>
      <c r="B23" s="16"/>
      <c r="C23" s="33"/>
      <c r="D23" s="33"/>
      <c r="E23" s="134"/>
      <c r="F23" s="135"/>
      <c r="G23" s="18"/>
      <c r="H23" s="7"/>
    </row>
    <row r="24" spans="1:8" x14ac:dyDescent="0.25">
      <c r="A24" s="5"/>
      <c r="B24" s="16"/>
      <c r="C24" s="126"/>
      <c r="D24" s="126"/>
      <c r="E24" s="134"/>
      <c r="F24" s="135"/>
      <c r="G24" s="18"/>
      <c r="H24" s="7"/>
    </row>
    <row r="25" spans="1:8" x14ac:dyDescent="0.25">
      <c r="A25" s="5"/>
      <c r="B25" s="16"/>
      <c r="C25" s="33"/>
      <c r="D25" s="33"/>
      <c r="E25" s="134"/>
      <c r="F25" s="135"/>
      <c r="G25" s="18"/>
      <c r="H25" s="7"/>
    </row>
    <row r="26" spans="1:8" x14ac:dyDescent="0.25">
      <c r="A26" s="5"/>
      <c r="B26" s="16"/>
      <c r="C26" s="33"/>
      <c r="D26" s="33"/>
      <c r="E26" s="134"/>
      <c r="F26" s="135"/>
      <c r="G26" s="18"/>
      <c r="H26" s="7"/>
    </row>
    <row r="27" spans="1:8" x14ac:dyDescent="0.25">
      <c r="A27" s="5"/>
      <c r="B27" s="16"/>
      <c r="C27" s="32"/>
      <c r="D27" s="32"/>
      <c r="E27" s="134"/>
      <c r="F27" s="135"/>
      <c r="G27" s="18"/>
      <c r="H27" s="7"/>
    </row>
    <row r="28" spans="1:8" x14ac:dyDescent="0.25">
      <c r="A28" s="5"/>
      <c r="B28" s="16"/>
      <c r="C28" s="32"/>
      <c r="D28" s="32"/>
      <c r="E28" s="134"/>
      <c r="F28" s="135"/>
      <c r="G28" s="18"/>
      <c r="H28" s="7"/>
    </row>
    <row r="29" spans="1:8" x14ac:dyDescent="0.25">
      <c r="A29" s="5"/>
      <c r="B29" s="16"/>
      <c r="C29" s="126"/>
      <c r="D29" s="126"/>
      <c r="E29" s="134"/>
      <c r="F29" s="135"/>
      <c r="G29" s="18"/>
      <c r="H29" s="7"/>
    </row>
    <row r="30" spans="1:8" x14ac:dyDescent="0.25">
      <c r="A30" s="5"/>
      <c r="B30" s="16"/>
      <c r="C30" s="32"/>
      <c r="D30" s="32"/>
      <c r="E30" s="134"/>
      <c r="F30" s="135"/>
      <c r="G30" s="18"/>
      <c r="H30" s="7"/>
    </row>
    <row r="31" spans="1:8" ht="15.75" thickBot="1" x14ac:dyDescent="0.3">
      <c r="A31" s="5"/>
      <c r="B31" s="16"/>
      <c r="C31" s="126"/>
      <c r="D31" s="126"/>
      <c r="E31" s="136"/>
      <c r="F31" s="137"/>
      <c r="G31" s="18"/>
      <c r="H31" s="7"/>
    </row>
    <row r="32" spans="1:8" ht="15.75" thickBot="1" x14ac:dyDescent="0.3">
      <c r="A32" s="5"/>
      <c r="B32" s="16"/>
      <c r="C32" s="34"/>
      <c r="D32" s="34"/>
      <c r="E32" s="17"/>
      <c r="F32" s="17"/>
      <c r="G32" s="18"/>
      <c r="H32" s="7"/>
    </row>
    <row r="33" spans="1:8" ht="15" customHeight="1" x14ac:dyDescent="0.25">
      <c r="A33" s="5"/>
      <c r="B33" s="16"/>
      <c r="C33" s="126" t="s">
        <v>163</v>
      </c>
      <c r="D33" s="128"/>
      <c r="E33" s="132" t="s">
        <v>395</v>
      </c>
      <c r="F33" s="133"/>
      <c r="G33" s="18"/>
      <c r="H33" s="7"/>
    </row>
    <row r="34" spans="1:8" x14ac:dyDescent="0.25">
      <c r="A34" s="5"/>
      <c r="B34" s="16"/>
      <c r="C34" s="126"/>
      <c r="D34" s="128"/>
      <c r="E34" s="134"/>
      <c r="F34" s="135"/>
      <c r="G34" s="18"/>
      <c r="H34" s="7"/>
    </row>
    <row r="35" spans="1:8" x14ac:dyDescent="0.25">
      <c r="A35" s="5"/>
      <c r="B35" s="16"/>
      <c r="C35" s="33"/>
      <c r="D35" s="33"/>
      <c r="E35" s="134"/>
      <c r="F35" s="135"/>
      <c r="G35" s="18"/>
      <c r="H35" s="7"/>
    </row>
    <row r="36" spans="1:8" x14ac:dyDescent="0.25">
      <c r="A36" s="5"/>
      <c r="B36" s="16"/>
      <c r="C36" s="34"/>
      <c r="D36" s="34"/>
      <c r="E36" s="134"/>
      <c r="F36" s="135"/>
      <c r="G36" s="18"/>
      <c r="H36" s="7"/>
    </row>
    <row r="37" spans="1:8" x14ac:dyDescent="0.25">
      <c r="A37" s="5"/>
      <c r="B37" s="16"/>
      <c r="C37" s="34"/>
      <c r="D37" s="34"/>
      <c r="E37" s="134"/>
      <c r="F37" s="135"/>
      <c r="G37" s="18"/>
      <c r="H37" s="7"/>
    </row>
    <row r="38" spans="1:8" ht="15.75" thickBot="1" x14ac:dyDescent="0.3">
      <c r="A38" s="5"/>
      <c r="B38" s="16"/>
      <c r="C38" s="34"/>
      <c r="D38" s="34"/>
      <c r="E38" s="136"/>
      <c r="F38" s="137"/>
      <c r="G38" s="18"/>
      <c r="H38" s="7"/>
    </row>
    <row r="39" spans="1:8" ht="15.75" thickBot="1" x14ac:dyDescent="0.3">
      <c r="A39" s="5"/>
      <c r="B39" s="16"/>
      <c r="C39" s="34"/>
      <c r="D39" s="34"/>
      <c r="E39" s="17"/>
      <c r="F39" s="17"/>
      <c r="G39" s="18"/>
      <c r="H39" s="7"/>
    </row>
    <row r="40" spans="1:8" ht="22.5" customHeight="1" thickBot="1" x14ac:dyDescent="0.3">
      <c r="A40" s="5"/>
      <c r="B40" s="16"/>
      <c r="C40" s="126" t="s">
        <v>162</v>
      </c>
      <c r="D40" s="126"/>
      <c r="E40" s="138">
        <v>44228</v>
      </c>
      <c r="F40" s="139"/>
      <c r="G40" s="18"/>
      <c r="H40" s="7"/>
    </row>
    <row r="41" spans="1:8" x14ac:dyDescent="0.25">
      <c r="A41" s="5"/>
      <c r="B41" s="22"/>
      <c r="C41" s="23"/>
      <c r="D41" s="23"/>
      <c r="E41" s="23"/>
      <c r="F41" s="23"/>
      <c r="G41" s="24"/>
      <c r="H41" s="7"/>
    </row>
    <row r="42" spans="1:8" ht="15.75" thickBot="1" x14ac:dyDescent="0.3">
      <c r="A42" s="8"/>
      <c r="B42" s="9"/>
      <c r="C42" s="9"/>
      <c r="D42" s="9"/>
      <c r="E42" s="9"/>
      <c r="F42" s="9"/>
      <c r="G42" s="9"/>
      <c r="H42" s="10"/>
    </row>
  </sheetData>
  <sheetProtection algorithmName="SHA-1" hashValue="7wUnpaEQ/kZim7UKt1bjIgbS/r8=" saltValue="+dUU9rXN5s1QH0DXGgqm7Q==" spinCount="100000" sheet="1" objects="1" scenarios="1" selectLockedCells="1"/>
  <mergeCells count="18">
    <mergeCell ref="C33:D34"/>
    <mergeCell ref="E33:F38"/>
    <mergeCell ref="C40:D40"/>
    <mergeCell ref="E40:F40"/>
    <mergeCell ref="C29:D29"/>
    <mergeCell ref="C31:D31"/>
    <mergeCell ref="E21:F31"/>
    <mergeCell ref="C21:D21"/>
    <mergeCell ref="C24:D24"/>
    <mergeCell ref="C9:D11"/>
    <mergeCell ref="C15:D15"/>
    <mergeCell ref="C17:D17"/>
    <mergeCell ref="B1:G3"/>
    <mergeCell ref="C7:D7"/>
    <mergeCell ref="E7:F7"/>
    <mergeCell ref="C8:D8"/>
    <mergeCell ref="E9:F19"/>
    <mergeCell ref="C19:D19"/>
  </mergeCells>
  <dataValidations count="2">
    <dataValidation type="whole" operator="lessThanOrEqual" allowBlank="1" showInputMessage="1" showErrorMessage="1" errorTitle="Numéro de téléphone" error="Merci d'indiquer le numéro de téléphone sans indicatif, au format XXXXXXXXXX." sqref="E21">
      <formula1>9999999999</formula1>
    </dataValidation>
    <dataValidation type="date" showErrorMessage="1" errorTitle="Format de date" error="Merci d'indiquer la date du contrôle au format JJ/XX/AAAA" promptTitle="Format de date" prompt="Merci d'indiquer la date du contrôle au format JJ/XX/AAAA" sqref="E40:F40">
      <formula1>43851</formula1>
      <formula2>73415</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H35"/>
  <sheetViews>
    <sheetView zoomScale="176" zoomScaleNormal="100" workbookViewId="0">
      <selection activeCell="M9" sqref="A1:XFD1048576"/>
    </sheetView>
  </sheetViews>
  <sheetFormatPr baseColWidth="10" defaultColWidth="11.42578125" defaultRowHeight="15" x14ac:dyDescent="0.25"/>
  <cols>
    <col min="1" max="1" width="2.42578125" style="1" customWidth="1"/>
    <col min="2" max="2" width="4.7109375" style="1" customWidth="1"/>
    <col min="3" max="3" width="10" style="1" customWidth="1"/>
    <col min="4" max="4" width="18.7109375" style="1" customWidth="1"/>
    <col min="5" max="5" width="11.42578125" style="1"/>
    <col min="6" max="6" width="27" style="1" customWidth="1"/>
    <col min="7" max="7" width="6.7109375" style="1" customWidth="1"/>
    <col min="8" max="8" width="5.28515625" style="1" customWidth="1"/>
    <col min="9" max="16384" width="11.42578125" style="1"/>
  </cols>
  <sheetData>
    <row r="1" spans="1:8" x14ac:dyDescent="0.25">
      <c r="A1" s="2"/>
      <c r="B1" s="3"/>
      <c r="C1" s="3"/>
      <c r="D1" s="3"/>
      <c r="E1" s="3"/>
      <c r="F1" s="3"/>
      <c r="G1" s="3"/>
      <c r="H1" s="4"/>
    </row>
    <row r="2" spans="1:8" ht="15" customHeight="1" x14ac:dyDescent="0.25">
      <c r="A2" s="5"/>
      <c r="B2" s="89" t="s">
        <v>380</v>
      </c>
      <c r="C2" s="89"/>
      <c r="D2" s="89"/>
      <c r="E2" s="89"/>
      <c r="F2" s="89"/>
      <c r="G2" s="89"/>
      <c r="H2" s="7"/>
    </row>
    <row r="3" spans="1:8" ht="15" customHeight="1" x14ac:dyDescent="0.25">
      <c r="A3" s="5"/>
      <c r="B3" s="89"/>
      <c r="C3" s="89"/>
      <c r="D3" s="89"/>
      <c r="E3" s="89"/>
      <c r="F3" s="89"/>
      <c r="G3" s="89"/>
      <c r="H3" s="7"/>
    </row>
    <row r="4" spans="1:8" ht="15" customHeight="1" x14ac:dyDescent="0.25">
      <c r="A4" s="5"/>
      <c r="B4" s="89"/>
      <c r="C4" s="89"/>
      <c r="D4" s="89"/>
      <c r="E4" s="89"/>
      <c r="F4" s="89"/>
      <c r="G4" s="89"/>
      <c r="H4" s="7"/>
    </row>
    <row r="5" spans="1:8" x14ac:dyDescent="0.25">
      <c r="A5" s="5"/>
      <c r="B5" s="13"/>
      <c r="C5" s="14"/>
      <c r="D5" s="14"/>
      <c r="E5" s="14"/>
      <c r="F5" s="14"/>
      <c r="G5" s="15"/>
      <c r="H5" s="43"/>
    </row>
    <row r="6" spans="1:8" x14ac:dyDescent="0.25">
      <c r="A6" s="5"/>
      <c r="B6" s="16"/>
      <c r="C6" s="17"/>
      <c r="D6" s="17"/>
      <c r="E6" s="17"/>
      <c r="F6" s="17"/>
      <c r="G6" s="18"/>
      <c r="H6" s="43"/>
    </row>
    <row r="7" spans="1:8" ht="15.75" thickBot="1" x14ac:dyDescent="0.3">
      <c r="A7" s="5"/>
      <c r="B7" s="19"/>
      <c r="C7" s="20"/>
      <c r="D7" s="21"/>
      <c r="E7" s="17"/>
      <c r="F7" s="17"/>
      <c r="G7" s="18"/>
      <c r="H7" s="43"/>
    </row>
    <row r="8" spans="1:8" ht="15.75" thickBot="1" x14ac:dyDescent="0.3">
      <c r="A8" s="5"/>
      <c r="B8" s="19"/>
      <c r="C8" s="140" t="s">
        <v>164</v>
      </c>
      <c r="D8" s="141"/>
      <c r="E8" s="129" t="str">
        <f>IF(H8&gt;=0.75,"Très élevé",IF(AND(H8&lt;3,H8&gt;=0.5),"Elevé",IF(AND(H8&lt;2,H8&gt;=0.25),"Moyen","Faible")))</f>
        <v>Très élevé</v>
      </c>
      <c r="F8" s="130"/>
      <c r="G8" s="18"/>
      <c r="H8" s="45">
        <f>'I. CARPA'!H9</f>
        <v>1</v>
      </c>
    </row>
    <row r="9" spans="1:8" ht="15.75" thickBot="1" x14ac:dyDescent="0.3">
      <c r="A9" s="5"/>
      <c r="B9" s="19"/>
      <c r="C9" s="27"/>
      <c r="D9" s="27"/>
      <c r="E9" s="30"/>
      <c r="F9" s="30"/>
      <c r="G9" s="18"/>
      <c r="H9" s="45"/>
    </row>
    <row r="10" spans="1:8" ht="15.75" thickBot="1" x14ac:dyDescent="0.3">
      <c r="A10" s="5"/>
      <c r="B10" s="19"/>
      <c r="C10" s="140" t="s">
        <v>165</v>
      </c>
      <c r="D10" s="141"/>
      <c r="E10" s="129" t="str">
        <f>IF(H10&gt;=0.75,"Très élevé",IF(AND(H10&lt;3,H10&gt;=0.5),"Elevé",IF(AND(H10&lt;2,H10&gt;=0.25),"Moyen","Faible")))</f>
        <v>Elevé</v>
      </c>
      <c r="F10" s="130"/>
      <c r="G10" s="18"/>
      <c r="H10" s="45">
        <f>'II. Classification_cartographie'!H19</f>
        <v>0.66666666666666663</v>
      </c>
    </row>
    <row r="11" spans="1:8" ht="15.75" thickBot="1" x14ac:dyDescent="0.3">
      <c r="A11" s="5"/>
      <c r="B11" s="19"/>
      <c r="C11" s="31"/>
      <c r="D11" s="31"/>
      <c r="E11" s="30"/>
      <c r="F11" s="30"/>
      <c r="G11" s="18"/>
      <c r="H11" s="45"/>
    </row>
    <row r="12" spans="1:8" ht="15.75" thickBot="1" x14ac:dyDescent="0.3">
      <c r="A12" s="5"/>
      <c r="B12" s="19"/>
      <c r="C12" s="140" t="s">
        <v>166</v>
      </c>
      <c r="D12" s="141"/>
      <c r="E12" s="129" t="str">
        <f>IF(H12&gt;=0.75,"Très élevé",IF(AND(H12&lt;3,H12&gt;=0.5),"Elevé",IF(AND(H12&lt;2,H12&gt;=0.25),"Moyen","Faible")))</f>
        <v>Elevé</v>
      </c>
      <c r="F12" s="130"/>
      <c r="G12" s="18"/>
      <c r="H12" s="45">
        <f>'III. Procédures'!H21</f>
        <v>0.66666666666666663</v>
      </c>
    </row>
    <row r="13" spans="1:8" ht="15.75" thickBot="1" x14ac:dyDescent="0.3">
      <c r="A13" s="5"/>
      <c r="B13" s="19"/>
      <c r="C13" s="31"/>
      <c r="D13" s="31"/>
      <c r="E13" s="30"/>
      <c r="F13" s="30"/>
      <c r="G13" s="18"/>
      <c r="H13" s="45"/>
    </row>
    <row r="14" spans="1:8" ht="15.75" thickBot="1" x14ac:dyDescent="0.3">
      <c r="A14" s="5"/>
      <c r="B14" s="19"/>
      <c r="C14" s="140" t="s">
        <v>22</v>
      </c>
      <c r="D14" s="141"/>
      <c r="E14" s="129" t="str">
        <f>IF(H14&gt;=0.75,"Très élevé",IF(AND(H14&lt;3,H14&gt;=0.5),"Elevé",IF(AND(H14&lt;2,H14&gt;=0.25),"Moyen","Faible")))</f>
        <v>Très élevé</v>
      </c>
      <c r="F14" s="130"/>
      <c r="G14" s="18"/>
      <c r="H14" s="45">
        <f>'IV. Veille documentaire'!H10</f>
        <v>1</v>
      </c>
    </row>
    <row r="15" spans="1:8" ht="15.75" thickBot="1" x14ac:dyDescent="0.3">
      <c r="A15" s="5"/>
      <c r="B15" s="19"/>
      <c r="C15" s="27"/>
      <c r="D15" s="27"/>
      <c r="E15" s="30"/>
      <c r="F15" s="30"/>
      <c r="G15" s="18"/>
      <c r="H15" s="45"/>
    </row>
    <row r="16" spans="1:8" ht="15.75" thickBot="1" x14ac:dyDescent="0.3">
      <c r="A16" s="5"/>
      <c r="B16" s="19"/>
      <c r="C16" s="140" t="s">
        <v>23</v>
      </c>
      <c r="D16" s="141"/>
      <c r="E16" s="129" t="str">
        <f>IF(H16&gt;=0.75,"Très élevé",IF(AND(H16&lt;3,H16&gt;=0.5),"Elevé",IF(AND(H16&lt;2,H16&gt;=0.25),"Moyen","Faible")))</f>
        <v>Elevé</v>
      </c>
      <c r="F16" s="130"/>
      <c r="G16" s="18"/>
      <c r="H16" s="45">
        <f>'V. Formation'!H10</f>
        <v>0.67</v>
      </c>
    </row>
    <row r="17" spans="1:8" ht="15.75" thickBot="1" x14ac:dyDescent="0.3">
      <c r="A17" s="5"/>
      <c r="B17" s="19"/>
      <c r="C17" s="27"/>
      <c r="D17" s="27"/>
      <c r="E17" s="30"/>
      <c r="F17" s="30"/>
      <c r="G17" s="18"/>
      <c r="H17" s="45"/>
    </row>
    <row r="18" spans="1:8" ht="15.75" thickBot="1" x14ac:dyDescent="0.3">
      <c r="A18" s="5"/>
      <c r="B18" s="19"/>
      <c r="C18" s="140" t="s">
        <v>167</v>
      </c>
      <c r="D18" s="141"/>
      <c r="E18" s="129" t="str">
        <f>IF(H18&gt;=0.75,"Très élevé",IF(AND(H18&lt;3,H18&gt;=0.5),"Elevé",IF(AND(H18&lt;2,H18&gt;=0.25),"Moyen","Faible")))</f>
        <v>Elevé</v>
      </c>
      <c r="F18" s="130"/>
      <c r="G18" s="18"/>
      <c r="H18" s="45">
        <f>'VI. Organisation du cabinet'!H21</f>
        <v>0.66666666666666663</v>
      </c>
    </row>
    <row r="19" spans="1:8" ht="15.75" thickBot="1" x14ac:dyDescent="0.3">
      <c r="A19" s="5"/>
      <c r="B19" s="19"/>
      <c r="C19" s="27"/>
      <c r="D19" s="27"/>
      <c r="E19" s="30"/>
      <c r="F19" s="30"/>
      <c r="G19" s="18"/>
      <c r="H19" s="45"/>
    </row>
    <row r="20" spans="1:8" ht="15.75" thickBot="1" x14ac:dyDescent="0.3">
      <c r="A20" s="5"/>
      <c r="B20" s="19"/>
      <c r="C20" s="140" t="s">
        <v>168</v>
      </c>
      <c r="D20" s="141"/>
      <c r="E20" s="129" t="str">
        <f>IF(H20&gt;=0.75,"Très élevé",IF(AND(H20&lt;3,H20&gt;=0.5),"Elevé",IF(AND(H20&lt;2,H20&gt;=0.25),"Moyen","Faible")))</f>
        <v>Très élevé</v>
      </c>
      <c r="F20" s="130"/>
      <c r="G20" s="18"/>
      <c r="H20" s="45">
        <f>'VII. Contrôle interne'!H13</f>
        <v>1</v>
      </c>
    </row>
    <row r="21" spans="1:8" x14ac:dyDescent="0.25">
      <c r="A21" s="5"/>
      <c r="B21" s="16"/>
      <c r="C21" s="27"/>
      <c r="D21" s="27"/>
      <c r="E21" s="30"/>
      <c r="F21" s="30"/>
      <c r="G21" s="18"/>
      <c r="H21" s="7"/>
    </row>
    <row r="22" spans="1:8" x14ac:dyDescent="0.25">
      <c r="A22" s="5"/>
      <c r="B22" s="16"/>
      <c r="C22" s="27"/>
      <c r="D22" s="27"/>
      <c r="E22" s="30"/>
      <c r="F22" s="30"/>
      <c r="G22" s="18"/>
      <c r="H22" s="7"/>
    </row>
    <row r="23" spans="1:8" x14ac:dyDescent="0.25">
      <c r="A23" s="5"/>
      <c r="B23" s="16"/>
      <c r="C23" s="27"/>
      <c r="D23" s="27"/>
      <c r="E23" s="30"/>
      <c r="F23" s="30"/>
      <c r="G23" s="18"/>
      <c r="H23" s="7"/>
    </row>
    <row r="24" spans="1:8" x14ac:dyDescent="0.25">
      <c r="A24" s="5"/>
      <c r="B24" s="16"/>
      <c r="C24" s="27"/>
      <c r="D24" s="27"/>
      <c r="E24" s="30"/>
      <c r="F24" s="30"/>
      <c r="G24" s="18"/>
      <c r="H24" s="7"/>
    </row>
    <row r="25" spans="1:8" x14ac:dyDescent="0.25">
      <c r="A25" s="5"/>
      <c r="B25" s="16"/>
      <c r="C25" s="27"/>
      <c r="D25" s="27"/>
      <c r="E25" s="30"/>
      <c r="F25" s="30"/>
      <c r="G25" s="18"/>
      <c r="H25" s="7"/>
    </row>
    <row r="26" spans="1:8" x14ac:dyDescent="0.25">
      <c r="A26" s="5"/>
      <c r="B26" s="16"/>
      <c r="C26" s="27"/>
      <c r="D26" s="27"/>
      <c r="E26" s="30"/>
      <c r="F26" s="30"/>
      <c r="G26" s="18"/>
      <c r="H26" s="7"/>
    </row>
    <row r="27" spans="1:8" x14ac:dyDescent="0.25">
      <c r="A27" s="5"/>
      <c r="B27" s="16"/>
      <c r="C27" s="27"/>
      <c r="D27" s="27"/>
      <c r="E27" s="30"/>
      <c r="F27" s="30"/>
      <c r="G27" s="18"/>
      <c r="H27" s="7"/>
    </row>
    <row r="28" spans="1:8" x14ac:dyDescent="0.25">
      <c r="A28" s="5"/>
      <c r="B28" s="16"/>
      <c r="C28" s="27"/>
      <c r="D28" s="27"/>
      <c r="E28" s="30"/>
      <c r="F28" s="30"/>
      <c r="G28" s="18"/>
      <c r="H28" s="7"/>
    </row>
    <row r="29" spans="1:8" x14ac:dyDescent="0.25">
      <c r="A29" s="5"/>
      <c r="B29" s="16"/>
      <c r="C29" s="27"/>
      <c r="D29" s="27"/>
      <c r="E29" s="30"/>
      <c r="F29" s="30"/>
      <c r="G29" s="18"/>
      <c r="H29" s="7"/>
    </row>
    <row r="30" spans="1:8" x14ac:dyDescent="0.25">
      <c r="A30" s="5"/>
      <c r="B30" s="16"/>
      <c r="C30" s="27"/>
      <c r="D30" s="27"/>
      <c r="E30" s="30"/>
      <c r="F30" s="30"/>
      <c r="G30" s="18"/>
      <c r="H30" s="7"/>
    </row>
    <row r="31" spans="1:8" x14ac:dyDescent="0.25">
      <c r="A31" s="5"/>
      <c r="B31" s="16"/>
      <c r="C31" s="27"/>
      <c r="D31" s="27"/>
      <c r="E31" s="30"/>
      <c r="F31" s="30"/>
      <c r="G31" s="18"/>
      <c r="H31" s="7"/>
    </row>
    <row r="32" spans="1:8" x14ac:dyDescent="0.25">
      <c r="A32" s="5"/>
      <c r="B32" s="16"/>
      <c r="C32" s="27"/>
      <c r="D32" s="27"/>
      <c r="E32" s="30"/>
      <c r="F32" s="30"/>
      <c r="G32" s="18"/>
      <c r="H32" s="7"/>
    </row>
    <row r="33" spans="1:8" x14ac:dyDescent="0.25">
      <c r="A33" s="5"/>
      <c r="B33" s="22"/>
      <c r="C33" s="23"/>
      <c r="D33" s="23"/>
      <c r="E33" s="23"/>
      <c r="F33" s="23"/>
      <c r="G33" s="24"/>
      <c r="H33" s="7"/>
    </row>
    <row r="34" spans="1:8" x14ac:dyDescent="0.25">
      <c r="A34" s="5"/>
      <c r="B34" s="6"/>
      <c r="C34" s="6"/>
      <c r="D34" s="6"/>
      <c r="E34" s="6"/>
      <c r="F34" s="6"/>
      <c r="G34" s="6"/>
      <c r="H34" s="7"/>
    </row>
    <row r="35" spans="1:8" ht="15.75" thickBot="1" x14ac:dyDescent="0.3">
      <c r="A35" s="8"/>
      <c r="B35" s="9"/>
      <c r="C35" s="9"/>
      <c r="D35" s="9"/>
      <c r="E35" s="9"/>
      <c r="F35" s="9"/>
      <c r="G35" s="9"/>
      <c r="H35" s="10"/>
    </row>
  </sheetData>
  <sheetProtection algorithmName="SHA-1" hashValue="olqwD2W+AF9VH7VJnTbospZuUTk=" saltValue="FRnvYcSXfZ1xHJq8T62T7g==" spinCount="100000" sheet="1" objects="1" scenarios="1" selectLockedCells="1" selectUnlockedCells="1"/>
  <mergeCells count="15">
    <mergeCell ref="C18:D18"/>
    <mergeCell ref="E18:F18"/>
    <mergeCell ref="C20:D20"/>
    <mergeCell ref="E20:F20"/>
    <mergeCell ref="C12:D12"/>
    <mergeCell ref="E12:F12"/>
    <mergeCell ref="C14:D14"/>
    <mergeCell ref="E14:F14"/>
    <mergeCell ref="C16:D16"/>
    <mergeCell ref="E16:F16"/>
    <mergeCell ref="B2:G4"/>
    <mergeCell ref="C8:D8"/>
    <mergeCell ref="E8:F8"/>
    <mergeCell ref="C10:D10"/>
    <mergeCell ref="E10:F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72" workbookViewId="0">
      <selection activeCell="C10" sqref="C10:F10"/>
    </sheetView>
  </sheetViews>
  <sheetFormatPr baseColWidth="10" defaultColWidth="11.42578125" defaultRowHeight="15" x14ac:dyDescent="0.25"/>
  <cols>
    <col min="1" max="1" width="2.42578125" style="1" customWidth="1"/>
    <col min="2" max="2" width="4.7109375" style="1" customWidth="1"/>
    <col min="3" max="3" width="11.42578125" style="1"/>
    <col min="4" max="4" width="20" style="1" customWidth="1"/>
    <col min="5" max="5" width="11.42578125" style="1"/>
    <col min="6" max="6" width="27" style="1" customWidth="1"/>
    <col min="7" max="7" width="4.28515625" style="1" customWidth="1"/>
    <col min="8" max="8" width="4.42578125" style="1" customWidth="1"/>
    <col min="9" max="16384" width="11.42578125" style="1"/>
  </cols>
  <sheetData>
    <row r="1" spans="1:8" x14ac:dyDescent="0.25">
      <c r="A1" s="2"/>
      <c r="B1" s="3"/>
      <c r="C1" s="3"/>
      <c r="D1" s="3"/>
      <c r="E1" s="3"/>
      <c r="F1" s="3"/>
      <c r="G1" s="3"/>
      <c r="H1" s="4"/>
    </row>
    <row r="2" spans="1:8" ht="15" customHeight="1" x14ac:dyDescent="0.25">
      <c r="A2" s="5"/>
      <c r="B2" s="89" t="s">
        <v>400</v>
      </c>
      <c r="C2" s="89"/>
      <c r="D2" s="89"/>
      <c r="E2" s="89"/>
      <c r="F2" s="89"/>
      <c r="G2" s="89"/>
      <c r="H2" s="7"/>
    </row>
    <row r="3" spans="1:8" ht="15" customHeight="1" x14ac:dyDescent="0.25">
      <c r="A3" s="5"/>
      <c r="B3" s="89"/>
      <c r="C3" s="89"/>
      <c r="D3" s="89"/>
      <c r="E3" s="89"/>
      <c r="F3" s="89"/>
      <c r="G3" s="89"/>
      <c r="H3" s="7"/>
    </row>
    <row r="4" spans="1:8" ht="15" customHeight="1" x14ac:dyDescent="0.25">
      <c r="A4" s="5"/>
      <c r="B4" s="89"/>
      <c r="C4" s="89"/>
      <c r="D4" s="89"/>
      <c r="E4" s="89"/>
      <c r="F4" s="89"/>
      <c r="G4" s="89"/>
      <c r="H4" s="7"/>
    </row>
    <row r="5" spans="1:8" x14ac:dyDescent="0.25">
      <c r="A5" s="5"/>
      <c r="B5" s="13"/>
      <c r="C5" s="14"/>
      <c r="D5" s="14"/>
      <c r="E5" s="14"/>
      <c r="F5" s="14"/>
      <c r="G5" s="15"/>
      <c r="H5" s="7"/>
    </row>
    <row r="6" spans="1:8" ht="16.5" thickBot="1" x14ac:dyDescent="0.3">
      <c r="A6" s="5"/>
      <c r="B6" s="19"/>
      <c r="C6" s="146"/>
      <c r="D6" s="146"/>
      <c r="E6" s="146"/>
      <c r="F6" s="146"/>
      <c r="G6" s="18"/>
      <c r="H6" s="7"/>
    </row>
    <row r="7" spans="1:8" ht="15.75" x14ac:dyDescent="0.25">
      <c r="A7" s="5"/>
      <c r="B7" s="19"/>
      <c r="C7" s="36"/>
      <c r="D7" s="36"/>
      <c r="E7" s="36"/>
      <c r="F7" s="36"/>
      <c r="G7" s="18"/>
      <c r="H7" s="7"/>
    </row>
    <row r="8" spans="1:8" ht="32.25" customHeight="1" x14ac:dyDescent="0.25">
      <c r="A8" s="5"/>
      <c r="B8" s="19"/>
      <c r="C8" s="145" t="s">
        <v>401</v>
      </c>
      <c r="D8" s="145"/>
      <c r="E8" s="145"/>
      <c r="F8" s="145"/>
      <c r="G8" s="18"/>
      <c r="H8" s="7"/>
    </row>
    <row r="9" spans="1:8" ht="16.5" thickBot="1" x14ac:dyDescent="0.3">
      <c r="A9" s="5"/>
      <c r="B9" s="19"/>
      <c r="C9" s="36"/>
      <c r="D9" s="21"/>
      <c r="E9" s="17"/>
      <c r="F9" s="17"/>
      <c r="G9" s="18"/>
      <c r="H9" s="7"/>
    </row>
    <row r="10" spans="1:8" ht="408.75" customHeight="1" thickBot="1" x14ac:dyDescent="0.3">
      <c r="A10" s="5"/>
      <c r="B10" s="19"/>
      <c r="C10" s="142"/>
      <c r="D10" s="143"/>
      <c r="E10" s="143"/>
      <c r="F10" s="144"/>
      <c r="G10" s="18"/>
      <c r="H10" s="44">
        <f>E10</f>
        <v>0</v>
      </c>
    </row>
    <row r="11" spans="1:8" ht="29.25" customHeight="1" x14ac:dyDescent="0.25">
      <c r="A11" s="5"/>
      <c r="B11" s="78"/>
      <c r="C11" s="147"/>
      <c r="D11" s="147"/>
      <c r="E11" s="147"/>
      <c r="F11" s="147"/>
      <c r="G11" s="24"/>
      <c r="H11" s="7"/>
    </row>
    <row r="12" spans="1:8" x14ac:dyDescent="0.25">
      <c r="A12" s="5"/>
      <c r="B12" s="6"/>
      <c r="C12" s="6"/>
      <c r="D12" s="6"/>
      <c r="E12" s="6"/>
      <c r="F12" s="6"/>
      <c r="G12" s="6"/>
      <c r="H12" s="7"/>
    </row>
    <row r="13" spans="1:8" ht="15.75" thickBot="1" x14ac:dyDescent="0.3">
      <c r="A13" s="8"/>
      <c r="B13" s="9"/>
      <c r="C13" s="9"/>
      <c r="D13" s="9"/>
      <c r="E13" s="9"/>
      <c r="F13" s="9"/>
      <c r="G13" s="9"/>
      <c r="H13" s="10"/>
    </row>
  </sheetData>
  <sheetProtection algorithmName="SHA-1" hashValue="tBpKYnVdZzjq026Feol3qAiaN2M=" saltValue="fgkmXJetjPzZFckQ9hFuiQ==" spinCount="100000" sheet="1" objects="1" scenarios="1" selectLockedCells="1"/>
  <mergeCells count="5">
    <mergeCell ref="C10:F10"/>
    <mergeCell ref="C8:F8"/>
    <mergeCell ref="B2:G4"/>
    <mergeCell ref="C6:F6"/>
    <mergeCell ref="C11:F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B1" zoomScale="198" workbookViewId="0">
      <selection activeCell="E12" sqref="E12:F12"/>
    </sheetView>
  </sheetViews>
  <sheetFormatPr baseColWidth="10" defaultColWidth="11.42578125" defaultRowHeight="15" x14ac:dyDescent="0.25"/>
  <cols>
    <col min="1" max="1" width="2.42578125" style="1" customWidth="1"/>
    <col min="2" max="2" width="4.7109375" style="1" customWidth="1"/>
    <col min="3" max="3" width="11.42578125" style="1"/>
    <col min="4" max="4" width="20" style="1" customWidth="1"/>
    <col min="5" max="5" width="11.42578125" style="1"/>
    <col min="6" max="6" width="27" style="1" customWidth="1"/>
    <col min="7" max="7" width="4.28515625" style="1" customWidth="1"/>
    <col min="8" max="8" width="4.42578125" style="1" customWidth="1"/>
    <col min="9" max="16384" width="11.42578125" style="1"/>
  </cols>
  <sheetData>
    <row r="1" spans="1:8" x14ac:dyDescent="0.25">
      <c r="A1" s="2"/>
      <c r="B1" s="3"/>
      <c r="C1" s="3"/>
      <c r="D1" s="3"/>
      <c r="E1" s="3"/>
      <c r="F1" s="3"/>
      <c r="G1" s="3"/>
      <c r="H1" s="4"/>
    </row>
    <row r="2" spans="1:8" ht="15" customHeight="1" x14ac:dyDescent="0.25">
      <c r="A2" s="5"/>
      <c r="B2" s="89" t="s">
        <v>359</v>
      </c>
      <c r="C2" s="89"/>
      <c r="D2" s="89"/>
      <c r="E2" s="89"/>
      <c r="F2" s="89"/>
      <c r="G2" s="89"/>
      <c r="H2" s="7"/>
    </row>
    <row r="3" spans="1:8" ht="15" customHeight="1" x14ac:dyDescent="0.25">
      <c r="A3" s="5"/>
      <c r="B3" s="89"/>
      <c r="C3" s="89"/>
      <c r="D3" s="89"/>
      <c r="E3" s="89"/>
      <c r="F3" s="89"/>
      <c r="G3" s="89"/>
      <c r="H3" s="7"/>
    </row>
    <row r="4" spans="1:8" ht="15" customHeight="1" x14ac:dyDescent="0.25">
      <c r="A4" s="5"/>
      <c r="B4" s="89"/>
      <c r="C4" s="89"/>
      <c r="D4" s="89"/>
      <c r="E4" s="89"/>
      <c r="F4" s="89"/>
      <c r="G4" s="89"/>
      <c r="H4" s="7"/>
    </row>
    <row r="5" spans="1:8" x14ac:dyDescent="0.25">
      <c r="A5" s="5"/>
      <c r="B5" s="13"/>
      <c r="C5" s="14"/>
      <c r="D5" s="14"/>
      <c r="E5" s="14"/>
      <c r="F5" s="14"/>
      <c r="G5" s="15"/>
      <c r="H5" s="7"/>
    </row>
    <row r="6" spans="1:8" x14ac:dyDescent="0.25">
      <c r="A6" s="5"/>
      <c r="B6" s="16"/>
      <c r="C6" s="17"/>
      <c r="D6" s="17"/>
      <c r="E6" s="17"/>
      <c r="F6" s="17"/>
      <c r="G6" s="18"/>
      <c r="H6" s="7"/>
    </row>
    <row r="7" spans="1:8" ht="16.5" thickBot="1" x14ac:dyDescent="0.3">
      <c r="A7" s="5"/>
      <c r="B7" s="19"/>
      <c r="C7" s="146" t="s">
        <v>360</v>
      </c>
      <c r="D7" s="146"/>
      <c r="E7" s="146"/>
      <c r="F7" s="146"/>
      <c r="G7" s="18"/>
      <c r="H7" s="7"/>
    </row>
    <row r="8" spans="1:8" ht="16.5" thickBot="1" x14ac:dyDescent="0.3">
      <c r="A8" s="5"/>
      <c r="B8" s="19"/>
      <c r="C8" s="36"/>
      <c r="D8" s="21"/>
      <c r="E8" s="17"/>
      <c r="F8" s="17"/>
      <c r="G8" s="18"/>
      <c r="H8" s="7"/>
    </row>
    <row r="9" spans="1:8" ht="29.25" customHeight="1" thickBot="1" x14ac:dyDescent="0.3">
      <c r="A9" s="5"/>
      <c r="B9" s="19"/>
      <c r="C9" s="119" t="s">
        <v>399</v>
      </c>
      <c r="D9" s="120"/>
      <c r="E9" s="150">
        <v>1</v>
      </c>
      <c r="F9" s="151"/>
      <c r="G9" s="18"/>
      <c r="H9" s="44">
        <f>E9</f>
        <v>1</v>
      </c>
    </row>
    <row r="10" spans="1:8" ht="29.25" customHeight="1" thickBot="1" x14ac:dyDescent="0.3">
      <c r="A10" s="5"/>
      <c r="B10" s="19"/>
      <c r="C10" s="125"/>
      <c r="D10" s="125"/>
      <c r="E10" s="125"/>
      <c r="F10" s="125"/>
      <c r="G10" s="18"/>
      <c r="H10" s="7"/>
    </row>
    <row r="11" spans="1:8" ht="15.75" thickBot="1" x14ac:dyDescent="0.3">
      <c r="A11" s="5"/>
      <c r="B11" s="19"/>
      <c r="C11" s="39" t="s">
        <v>2</v>
      </c>
      <c r="D11" s="28"/>
      <c r="E11" s="30"/>
      <c r="F11" s="30"/>
      <c r="G11" s="18"/>
      <c r="H11" s="7"/>
    </row>
    <row r="12" spans="1:8" ht="66" customHeight="1" thickBot="1" x14ac:dyDescent="0.3">
      <c r="A12" s="5"/>
      <c r="B12" s="19"/>
      <c r="C12" s="119" t="s">
        <v>392</v>
      </c>
      <c r="D12" s="120"/>
      <c r="E12" s="148" t="s">
        <v>395</v>
      </c>
      <c r="F12" s="149"/>
      <c r="G12" s="18"/>
      <c r="H12" s="7"/>
    </row>
    <row r="13" spans="1:8" ht="15.75" thickBot="1" x14ac:dyDescent="0.3">
      <c r="A13" s="5"/>
      <c r="B13" s="19"/>
      <c r="C13" s="28"/>
      <c r="D13" s="28"/>
      <c r="E13" s="30"/>
      <c r="F13" s="30"/>
      <c r="G13" s="18"/>
      <c r="H13" s="7"/>
    </row>
    <row r="14" spans="1:8" ht="66" customHeight="1" thickBot="1" x14ac:dyDescent="0.3">
      <c r="A14" s="5"/>
      <c r="B14" s="19"/>
      <c r="C14" s="119" t="s">
        <v>368</v>
      </c>
      <c r="D14" s="120"/>
      <c r="E14" s="148" t="s">
        <v>395</v>
      </c>
      <c r="F14" s="149"/>
      <c r="G14" s="18"/>
      <c r="H14" s="7"/>
    </row>
    <row r="15" spans="1:8" x14ac:dyDescent="0.25">
      <c r="A15" s="5"/>
      <c r="B15" s="22"/>
      <c r="C15" s="23"/>
      <c r="D15" s="23"/>
      <c r="E15" s="23"/>
      <c r="F15" s="23"/>
      <c r="G15" s="24"/>
      <c r="H15" s="7"/>
    </row>
    <row r="16" spans="1:8" x14ac:dyDescent="0.25">
      <c r="A16" s="5"/>
      <c r="B16" s="6"/>
      <c r="C16" s="6"/>
      <c r="D16" s="6"/>
      <c r="E16" s="6"/>
      <c r="F16" s="6"/>
      <c r="G16" s="6"/>
      <c r="H16" s="7"/>
    </row>
    <row r="17" spans="1:8" ht="15.75" thickBot="1" x14ac:dyDescent="0.3">
      <c r="A17" s="8"/>
      <c r="B17" s="9"/>
      <c r="C17" s="9"/>
      <c r="D17" s="9"/>
      <c r="E17" s="9"/>
      <c r="F17" s="9"/>
      <c r="G17" s="9"/>
      <c r="H17" s="10"/>
    </row>
  </sheetData>
  <sheetProtection algorithmName="SHA-1" hashValue="SjY10/SgNTX531W6OmC3nQCS1bc=" saltValue="Ykc9cgiThXV2HXGt6OUXCA==" spinCount="100000" sheet="1" objects="1" scenarios="1" selectLockedCells="1"/>
  <mergeCells count="9">
    <mergeCell ref="C14:D14"/>
    <mergeCell ref="E14:F14"/>
    <mergeCell ref="C7:F7"/>
    <mergeCell ref="C10:F10"/>
    <mergeCell ref="B2:G4"/>
    <mergeCell ref="C9:D9"/>
    <mergeCell ref="E9:F9"/>
    <mergeCell ref="C12:D12"/>
    <mergeCell ref="E12:F12"/>
  </mergeCells>
  <dataValidations count="1">
    <dataValidation type="decimal" allowBlank="1" showInputMessage="1" showErrorMessage="1" errorTitle="Pourcentage non valide" error="Merci d'indiquer le pourcentage d'activités faisant intervenir la CARPA." sqref="E9:F9">
      <formula1>0</formula1>
      <formula2>1</formula2>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5" zoomScale="164" workbookViewId="0">
      <selection activeCell="E8" sqref="E8:F8"/>
    </sheetView>
  </sheetViews>
  <sheetFormatPr baseColWidth="10" defaultColWidth="11.42578125" defaultRowHeight="15" x14ac:dyDescent="0.25"/>
  <cols>
    <col min="1" max="1" width="2.42578125" style="1" customWidth="1"/>
    <col min="2" max="2" width="4.7109375" style="1" customWidth="1"/>
    <col min="3" max="3" width="11.42578125" style="1"/>
    <col min="4" max="4" width="20" style="1" customWidth="1"/>
    <col min="5" max="5" width="11.42578125" style="1"/>
    <col min="6" max="6" width="27" style="1" customWidth="1"/>
    <col min="7" max="7" width="6.7109375" style="1" customWidth="1"/>
    <col min="8" max="8" width="2.42578125" style="1" customWidth="1"/>
    <col min="9" max="16384" width="11.42578125" style="1"/>
  </cols>
  <sheetData>
    <row r="1" spans="1:8" x14ac:dyDescent="0.25">
      <c r="A1" s="2"/>
      <c r="B1" s="3"/>
      <c r="C1" s="3"/>
      <c r="D1" s="3"/>
      <c r="E1" s="3"/>
      <c r="F1" s="3"/>
      <c r="G1" s="3"/>
      <c r="H1" s="4"/>
    </row>
    <row r="2" spans="1:8" ht="15" customHeight="1" x14ac:dyDescent="0.25">
      <c r="A2" s="5"/>
      <c r="B2" s="89" t="s">
        <v>359</v>
      </c>
      <c r="C2" s="89"/>
      <c r="D2" s="89"/>
      <c r="E2" s="89"/>
      <c r="F2" s="89"/>
      <c r="G2" s="89"/>
      <c r="H2" s="7"/>
    </row>
    <row r="3" spans="1:8" ht="15" customHeight="1" x14ac:dyDescent="0.25">
      <c r="A3" s="5"/>
      <c r="B3" s="89"/>
      <c r="C3" s="89"/>
      <c r="D3" s="89"/>
      <c r="E3" s="89"/>
      <c r="F3" s="89"/>
      <c r="G3" s="89"/>
      <c r="H3" s="7"/>
    </row>
    <row r="4" spans="1:8" ht="15" customHeight="1" x14ac:dyDescent="0.25">
      <c r="A4" s="5"/>
      <c r="B4" s="89"/>
      <c r="C4" s="89"/>
      <c r="D4" s="89"/>
      <c r="E4" s="89"/>
      <c r="F4" s="89"/>
      <c r="G4" s="89"/>
      <c r="H4" s="7"/>
    </row>
    <row r="5" spans="1:8" x14ac:dyDescent="0.25">
      <c r="A5" s="5"/>
      <c r="B5" s="13"/>
      <c r="C5" s="14"/>
      <c r="D5" s="14"/>
      <c r="E5" s="14"/>
      <c r="F5" s="14"/>
      <c r="G5" s="15"/>
      <c r="H5" s="7"/>
    </row>
    <row r="6" spans="1:8" ht="16.5" thickBot="1" x14ac:dyDescent="0.3">
      <c r="A6" s="5"/>
      <c r="B6" s="19"/>
      <c r="C6" s="146" t="s">
        <v>361</v>
      </c>
      <c r="D6" s="146"/>
      <c r="E6" s="146"/>
      <c r="F6" s="146"/>
      <c r="G6" s="18"/>
      <c r="H6" s="7"/>
    </row>
    <row r="7" spans="1:8" ht="15.75" thickBot="1" x14ac:dyDescent="0.3">
      <c r="A7" s="5"/>
      <c r="B7" s="19"/>
      <c r="C7" s="26"/>
      <c r="D7" s="26"/>
      <c r="E7" s="26"/>
      <c r="F7" s="26"/>
      <c r="G7" s="18"/>
      <c r="H7" s="43"/>
    </row>
    <row r="8" spans="1:8" ht="35.25" customHeight="1" thickBot="1" x14ac:dyDescent="0.3">
      <c r="A8" s="5"/>
      <c r="B8" s="19"/>
      <c r="C8" s="152" t="s">
        <v>362</v>
      </c>
      <c r="D8" s="153"/>
      <c r="E8" s="121" t="s">
        <v>382</v>
      </c>
      <c r="F8" s="122"/>
      <c r="G8" s="18"/>
      <c r="H8" s="43">
        <f>IF(OR(E8="Oui",E8="Non-applicable (N/A)"),1,0)</f>
        <v>0</v>
      </c>
    </row>
    <row r="9" spans="1:8" ht="15.75" thickBot="1" x14ac:dyDescent="0.3">
      <c r="A9" s="5"/>
      <c r="B9" s="19"/>
      <c r="C9" s="25"/>
      <c r="D9" s="25"/>
      <c r="E9" s="26"/>
      <c r="F9" s="26"/>
      <c r="G9" s="18"/>
      <c r="H9" s="43"/>
    </row>
    <row r="10" spans="1:8" ht="39" customHeight="1" thickBot="1" x14ac:dyDescent="0.3">
      <c r="A10" s="5"/>
      <c r="B10" s="19"/>
      <c r="C10" s="152" t="s">
        <v>367</v>
      </c>
      <c r="D10" s="153"/>
      <c r="E10" s="138">
        <v>41640</v>
      </c>
      <c r="F10" s="139"/>
      <c r="G10" s="18"/>
      <c r="H10" s="43">
        <f>IF(E10&gt;DATE(2016,1,1),1,IF(AND(E10&lt;=DATE(2016,1,1),E10&gt;=DATE(2015,1,1)),0.5,0))</f>
        <v>0</v>
      </c>
    </row>
    <row r="11" spans="1:8" ht="15.75" thickBot="1" x14ac:dyDescent="0.3">
      <c r="A11" s="5"/>
      <c r="B11" s="19"/>
      <c r="C11" s="25"/>
      <c r="D11" s="25"/>
      <c r="E11" s="26"/>
      <c r="F11" s="26"/>
      <c r="G11" s="18"/>
      <c r="H11" s="43"/>
    </row>
    <row r="12" spans="1:8" ht="29.25" customHeight="1" thickBot="1" x14ac:dyDescent="0.3">
      <c r="A12" s="5"/>
      <c r="B12" s="19"/>
      <c r="C12" s="152" t="s">
        <v>363</v>
      </c>
      <c r="D12" s="153"/>
      <c r="E12" s="121" t="s">
        <v>381</v>
      </c>
      <c r="F12" s="122"/>
      <c r="G12" s="18"/>
      <c r="H12" s="43">
        <f>IF(OR(E12="Oui",E12="Non-applicable (N/A)"),1,0)</f>
        <v>1</v>
      </c>
    </row>
    <row r="13" spans="1:8" ht="15.75" thickBot="1" x14ac:dyDescent="0.3">
      <c r="A13" s="5"/>
      <c r="B13" s="19"/>
      <c r="C13" s="38"/>
      <c r="D13" s="38"/>
      <c r="E13" s="30"/>
      <c r="F13" s="30"/>
      <c r="G13" s="18"/>
      <c r="H13" s="43"/>
    </row>
    <row r="14" spans="1:8" ht="139.5" customHeight="1" thickBot="1" x14ac:dyDescent="0.3">
      <c r="A14" s="5"/>
      <c r="B14" s="19"/>
      <c r="C14" s="152" t="s">
        <v>365</v>
      </c>
      <c r="D14" s="153"/>
      <c r="E14" s="121" t="s">
        <v>381</v>
      </c>
      <c r="F14" s="122"/>
      <c r="G14" s="18"/>
      <c r="H14" s="43">
        <f>IF(OR(E14="Oui",E14="Non-applicable (N/A)"),1,0)</f>
        <v>1</v>
      </c>
    </row>
    <row r="15" spans="1:8" ht="15.75" thickBot="1" x14ac:dyDescent="0.3">
      <c r="A15" s="5"/>
      <c r="B15" s="19"/>
      <c r="C15" s="25"/>
      <c r="D15" s="25"/>
      <c r="E15" s="26"/>
      <c r="F15" s="26"/>
      <c r="G15" s="18"/>
      <c r="H15" s="43"/>
    </row>
    <row r="16" spans="1:8" ht="47.25" customHeight="1" thickBot="1" x14ac:dyDescent="0.3">
      <c r="A16" s="5"/>
      <c r="B16" s="19"/>
      <c r="C16" s="152" t="s">
        <v>366</v>
      </c>
      <c r="D16" s="153"/>
      <c r="E16" s="121" t="s">
        <v>381</v>
      </c>
      <c r="F16" s="122"/>
      <c r="G16" s="18"/>
      <c r="H16" s="43">
        <f>IF(OR(E16="Oui",E16="Non-applicable (N/A)"),1,0)</f>
        <v>1</v>
      </c>
    </row>
    <row r="17" spans="1:8" ht="15.75" thickBot="1" x14ac:dyDescent="0.3">
      <c r="A17" s="5"/>
      <c r="B17" s="19"/>
      <c r="C17" s="25"/>
      <c r="D17" s="25"/>
      <c r="E17" s="26"/>
      <c r="F17" s="26"/>
      <c r="G17" s="18"/>
      <c r="H17" s="43"/>
    </row>
    <row r="18" spans="1:8" ht="40.5" customHeight="1" thickBot="1" x14ac:dyDescent="0.3">
      <c r="A18" s="5"/>
      <c r="B18" s="16"/>
      <c r="C18" s="152" t="s">
        <v>364</v>
      </c>
      <c r="D18" s="153"/>
      <c r="E18" s="138">
        <v>43466</v>
      </c>
      <c r="F18" s="139"/>
      <c r="G18" s="18"/>
      <c r="H18" s="43">
        <f>IF(E18&gt;DATE(2016,1,1),1,IF(AND(E18&lt;=DATE(2016,1,1),E18&gt;=DATE(2015,1,1)),0.5,0))</f>
        <v>1</v>
      </c>
    </row>
    <row r="19" spans="1:8" ht="19.5" customHeight="1" thickBot="1" x14ac:dyDescent="0.3">
      <c r="A19" s="5"/>
      <c r="B19" s="16"/>
      <c r="C19" s="125"/>
      <c r="D19" s="125"/>
      <c r="E19" s="125"/>
      <c r="F19" s="125"/>
      <c r="G19" s="18"/>
      <c r="H19" s="45">
        <f>SUM(H8:H18)/6</f>
        <v>0.66666666666666663</v>
      </c>
    </row>
    <row r="20" spans="1:8" ht="15.75" customHeight="1" thickBot="1" x14ac:dyDescent="0.3">
      <c r="A20" s="5"/>
      <c r="B20" s="16"/>
      <c r="C20" s="40" t="s">
        <v>2</v>
      </c>
      <c r="D20" s="35"/>
      <c r="E20" s="35"/>
      <c r="F20" s="35"/>
      <c r="G20" s="18"/>
      <c r="H20" s="7"/>
    </row>
    <row r="21" spans="1:8" ht="62.25" customHeight="1" thickBot="1" x14ac:dyDescent="0.3">
      <c r="A21" s="5"/>
      <c r="B21" s="16"/>
      <c r="C21" s="119" t="s">
        <v>392</v>
      </c>
      <c r="D21" s="120"/>
      <c r="E21" s="148" t="s">
        <v>395</v>
      </c>
      <c r="F21" s="149"/>
      <c r="G21" s="18"/>
      <c r="H21" s="7"/>
    </row>
    <row r="22" spans="1:8" ht="15.75" customHeight="1" thickBot="1" x14ac:dyDescent="0.3">
      <c r="A22" s="5"/>
      <c r="B22" s="16"/>
      <c r="C22" s="28"/>
      <c r="D22" s="28"/>
      <c r="E22" s="30"/>
      <c r="F22" s="30"/>
      <c r="G22" s="18"/>
      <c r="H22" s="7"/>
    </row>
    <row r="23" spans="1:8" ht="62.25" customHeight="1" thickBot="1" x14ac:dyDescent="0.3">
      <c r="A23" s="5"/>
      <c r="B23" s="16"/>
      <c r="C23" s="119" t="s">
        <v>368</v>
      </c>
      <c r="D23" s="120"/>
      <c r="E23" s="148" t="s">
        <v>395</v>
      </c>
      <c r="F23" s="149"/>
      <c r="G23" s="18"/>
      <c r="H23" s="7"/>
    </row>
    <row r="24" spans="1:8" x14ac:dyDescent="0.25">
      <c r="A24" s="5"/>
      <c r="B24" s="22"/>
      <c r="C24" s="23"/>
      <c r="D24" s="23"/>
      <c r="E24" s="23"/>
      <c r="F24" s="23"/>
      <c r="G24" s="24"/>
      <c r="H24" s="7"/>
    </row>
    <row r="25" spans="1:8" ht="15.75" thickBot="1" x14ac:dyDescent="0.3">
      <c r="A25" s="8"/>
      <c r="B25" s="9"/>
      <c r="C25" s="9"/>
      <c r="D25" s="9"/>
      <c r="E25" s="9"/>
      <c r="F25" s="9"/>
      <c r="G25" s="9"/>
      <c r="H25" s="10"/>
    </row>
  </sheetData>
  <sheetProtection algorithmName="SHA-1" hashValue="JPv5VQ7kvzZle9tPf35a40KPPi4=" saltValue="H7wV3H/7vNuHC4IeG2h+JA==" spinCount="100000" sheet="1" objects="1" scenarios="1" selectLockedCells="1"/>
  <mergeCells count="19">
    <mergeCell ref="C21:D21"/>
    <mergeCell ref="E21:F21"/>
    <mergeCell ref="C23:D23"/>
    <mergeCell ref="E23:F23"/>
    <mergeCell ref="C19:F19"/>
    <mergeCell ref="C18:D18"/>
    <mergeCell ref="E18:F18"/>
    <mergeCell ref="C12:D12"/>
    <mergeCell ref="E12:F12"/>
    <mergeCell ref="C14:D14"/>
    <mergeCell ref="E14:F14"/>
    <mergeCell ref="C16:D16"/>
    <mergeCell ref="E16:F16"/>
    <mergeCell ref="B2:G4"/>
    <mergeCell ref="C6:F6"/>
    <mergeCell ref="C8:D8"/>
    <mergeCell ref="E8:F8"/>
    <mergeCell ref="C10:D10"/>
    <mergeCell ref="E10:F10"/>
  </mergeCells>
  <dataValidations count="1">
    <dataValidation type="date" showErrorMessage="1" errorTitle="Format de date" error="Merci d'indiquer la date du contrôle au format JJ/XX/AAAA" promptTitle="Format de date" prompt="Merci d'indiquer la date du contrôle au format JJ/XX/AAAA" sqref="E10:F10 E18:F18">
      <formula1>36546</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Données!$G$1:$G$4</xm:f>
          </x14:formula1>
          <xm:sqref>E8:F8 E12:F12 E14:F14 E16:F16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A. Page de garde</vt:lpstr>
      <vt:lpstr>B. Avertissements</vt:lpstr>
      <vt:lpstr>C. Informations générales</vt:lpstr>
      <vt:lpstr>D. Activités</vt:lpstr>
      <vt:lpstr>E. Synthèse du contrôle</vt:lpstr>
      <vt:lpstr>E. Détails par thématique</vt:lpstr>
      <vt:lpstr>F. Documents produits</vt:lpstr>
      <vt:lpstr>I. CARPA</vt:lpstr>
      <vt:lpstr>II. Classification_cartographie</vt:lpstr>
      <vt:lpstr>III. Procédures</vt:lpstr>
      <vt:lpstr>IV. Veille documentaire</vt:lpstr>
      <vt:lpstr>V. Formation</vt:lpstr>
      <vt:lpstr>VI. Organisation du cabinet</vt:lpstr>
      <vt:lpstr>VII. Contrôle interne</vt:lpstr>
      <vt:lpstr>Données</vt:lpstr>
    </vt:vector>
  </TitlesOfParts>
  <Company>PricewaterhouseCoopers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Raphaël MANACH</dc:creator>
  <cp:lastModifiedBy>CDBPort2</cp:lastModifiedBy>
  <cp:lastPrinted>2020-01-29T13:27:12Z</cp:lastPrinted>
  <dcterms:created xsi:type="dcterms:W3CDTF">2020-01-21T11:07:11Z</dcterms:created>
  <dcterms:modified xsi:type="dcterms:W3CDTF">2022-02-21T11:48:48Z</dcterms:modified>
</cp:coreProperties>
</file>